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a\Documents\TAKA\2019\Tacinas\"/>
    </mc:Choice>
  </mc:AlternateContent>
  <xr:revisionPtr revIDLastSave="0" documentId="13_ncr:1_{A6644A03-6BCE-4462-8466-4D9EF8D0095A}" xr6:coauthVersionLast="41" xr6:coauthVersionMax="41" xr10:uidLastSave="{00000000-0000-0000-0000-000000000000}"/>
  <bookViews>
    <workbookView xWindow="-120" yWindow="-120" windowWidth="20730" windowHeight="11160" activeTab="4" xr2:uid="{00000000-000D-0000-FFFF-FFFF00000000}"/>
  </bookViews>
  <sheets>
    <sheet name="S13" sheetId="1" r:id="rId1"/>
    <sheet name="V13" sheetId="2" r:id="rId2"/>
    <sheet name="S15" sheetId="3" r:id="rId3"/>
    <sheet name="V15" sheetId="4" r:id="rId4"/>
    <sheet name="S50" sheetId="5" r:id="rId5"/>
    <sheet name="S" sheetId="6" r:id="rId6"/>
    <sheet name="V50" sheetId="7" r:id="rId7"/>
    <sheet name="V" sheetId="8" r:id="rId8"/>
    <sheet name="Mazuli" sheetId="9" r:id="rId9"/>
  </sheets>
  <calcPr calcId="181029"/>
</workbook>
</file>

<file path=xl/calcChain.xml><?xml version="1.0" encoding="utf-8"?>
<calcChain xmlns="http://schemas.openxmlformats.org/spreadsheetml/2006/main">
  <c r="Y12" i="1" l="1"/>
  <c r="AA12" i="1"/>
  <c r="AB12" i="1"/>
  <c r="Y9" i="8" l="1"/>
  <c r="AA9" i="8"/>
  <c r="AB9" i="8"/>
  <c r="Y10" i="8"/>
  <c r="AA10" i="8"/>
  <c r="AB10" i="8"/>
  <c r="Y10" i="1"/>
  <c r="AA10" i="1"/>
  <c r="AB10" i="1"/>
  <c r="Y5" i="1"/>
  <c r="AA5" i="1"/>
  <c r="AB5" i="1"/>
  <c r="Y6" i="1"/>
  <c r="AA6" i="1"/>
  <c r="AB6" i="1"/>
  <c r="Y7" i="1"/>
  <c r="AA7" i="1"/>
  <c r="AB7" i="1"/>
  <c r="Y8" i="1"/>
  <c r="AA8" i="1"/>
  <c r="AB8" i="1"/>
  <c r="Y11" i="1"/>
  <c r="AA11" i="1"/>
  <c r="AB11" i="1"/>
  <c r="Y5" i="2"/>
  <c r="AA5" i="2"/>
  <c r="AB5" i="2"/>
  <c r="Y8" i="2"/>
  <c r="AA8" i="2"/>
  <c r="AB8" i="2"/>
  <c r="Y16" i="2"/>
  <c r="AA16" i="2"/>
  <c r="AB16" i="2"/>
  <c r="Y17" i="2"/>
  <c r="AA17" i="2"/>
  <c r="AB17" i="2"/>
  <c r="Y7" i="2"/>
  <c r="AA7" i="2"/>
  <c r="AB7" i="2"/>
  <c r="Y13" i="2"/>
  <c r="AA13" i="2"/>
  <c r="AB13" i="2"/>
  <c r="Y6" i="2"/>
  <c r="AA6" i="2"/>
  <c r="AB6" i="2"/>
  <c r="Y15" i="2"/>
  <c r="AA15" i="2"/>
  <c r="AB15" i="2"/>
  <c r="Y14" i="2"/>
  <c r="AA14" i="2"/>
  <c r="AB14" i="2"/>
  <c r="Y9" i="2"/>
  <c r="AA9" i="2"/>
  <c r="AB9" i="2"/>
  <c r="Y12" i="2"/>
  <c r="AA12" i="2"/>
  <c r="AB12" i="2"/>
  <c r="Y10" i="2"/>
  <c r="AA10" i="2"/>
  <c r="AB10" i="2"/>
  <c r="Y18" i="2"/>
  <c r="AA18" i="2"/>
  <c r="AB18" i="2"/>
  <c r="Y11" i="2"/>
  <c r="AA11" i="2"/>
  <c r="AB11" i="2"/>
  <c r="Y5" i="3"/>
  <c r="AA5" i="3"/>
  <c r="AB5" i="3"/>
  <c r="Y11" i="3"/>
  <c r="AA11" i="3"/>
  <c r="AB11" i="3"/>
  <c r="Y12" i="3"/>
  <c r="AA12" i="3"/>
  <c r="AB12" i="3"/>
  <c r="Y7" i="3"/>
  <c r="AA7" i="3"/>
  <c r="AB7" i="3"/>
  <c r="Y8" i="3"/>
  <c r="AA8" i="3"/>
  <c r="AB8" i="3"/>
  <c r="Y10" i="3"/>
  <c r="AA10" i="3"/>
  <c r="AB10" i="3"/>
  <c r="Y6" i="3"/>
  <c r="AA6" i="3"/>
  <c r="AB6" i="3"/>
  <c r="AA16" i="4"/>
  <c r="AB16" i="4"/>
  <c r="AA13" i="4"/>
  <c r="AB13" i="4"/>
  <c r="AA14" i="4"/>
  <c r="AB14" i="4"/>
  <c r="AA7" i="4"/>
  <c r="AB7" i="4"/>
  <c r="AA9" i="4"/>
  <c r="AB9" i="4"/>
  <c r="AA10" i="4"/>
  <c r="AB10" i="4"/>
  <c r="AA8" i="4"/>
  <c r="AB8" i="4"/>
  <c r="AA11" i="4"/>
  <c r="AB11" i="4"/>
  <c r="AA19" i="4"/>
  <c r="AB19" i="4"/>
  <c r="AA6" i="4"/>
  <c r="AB6" i="4"/>
  <c r="AA15" i="4"/>
  <c r="AB15" i="4"/>
  <c r="AA12" i="4"/>
  <c r="AB12" i="4"/>
  <c r="AA17" i="4"/>
  <c r="AB17" i="4"/>
  <c r="AA18" i="4"/>
  <c r="AB18" i="4"/>
  <c r="Y16" i="4"/>
  <c r="Y13" i="4"/>
  <c r="Y14" i="4"/>
  <c r="Y7" i="4"/>
  <c r="Y9" i="4"/>
  <c r="Y10" i="4"/>
  <c r="Y8" i="4"/>
  <c r="Y11" i="4"/>
  <c r="Y19" i="4"/>
  <c r="Y6" i="4"/>
  <c r="Y15" i="4"/>
  <c r="Y12" i="4"/>
  <c r="Y17" i="4"/>
  <c r="Y18" i="4"/>
  <c r="Y5" i="6"/>
  <c r="Y7" i="6"/>
  <c r="AA7" i="6"/>
  <c r="AB7" i="6"/>
  <c r="Y18" i="6"/>
  <c r="AA18" i="6"/>
  <c r="AB18" i="6"/>
  <c r="Y42" i="6"/>
  <c r="AA42" i="6"/>
  <c r="AB42" i="6"/>
  <c r="Y43" i="6"/>
  <c r="AA43" i="6"/>
  <c r="AB43" i="6"/>
  <c r="Y29" i="6"/>
  <c r="AA29" i="6"/>
  <c r="AB29" i="6"/>
  <c r="Y46" i="6"/>
  <c r="AA46" i="6"/>
  <c r="AB46" i="6"/>
  <c r="Y14" i="6"/>
  <c r="AA14" i="6"/>
  <c r="AB14" i="6"/>
  <c r="Y49" i="6"/>
  <c r="AA49" i="6"/>
  <c r="AB49" i="6"/>
  <c r="Y54" i="6"/>
  <c r="AA54" i="6"/>
  <c r="AB54" i="6"/>
  <c r="Y17" i="6"/>
  <c r="AA17" i="6"/>
  <c r="AB17" i="6"/>
  <c r="Y24" i="6"/>
  <c r="AA24" i="6"/>
  <c r="AB24" i="6"/>
  <c r="Y21" i="6"/>
  <c r="AA21" i="6"/>
  <c r="AB21" i="6"/>
  <c r="Y23" i="6"/>
  <c r="AA23" i="6"/>
  <c r="AB23" i="6"/>
  <c r="Y9" i="6"/>
  <c r="AA9" i="6"/>
  <c r="AB9" i="6"/>
  <c r="Y6" i="6"/>
  <c r="AA6" i="6"/>
  <c r="AB6" i="6"/>
  <c r="Y31" i="6"/>
  <c r="AA31" i="6"/>
  <c r="AB31" i="6"/>
  <c r="Y62" i="6"/>
  <c r="AA62" i="6"/>
  <c r="AB62" i="6"/>
  <c r="Y32" i="6"/>
  <c r="AA32" i="6"/>
  <c r="AB32" i="6"/>
  <c r="Y28" i="6"/>
  <c r="AA28" i="6"/>
  <c r="AB28" i="6"/>
  <c r="Y48" i="6"/>
  <c r="AA48" i="6"/>
  <c r="AB48" i="6"/>
  <c r="Y63" i="6"/>
  <c r="AA63" i="6"/>
  <c r="AB63" i="6"/>
  <c r="Y40" i="6"/>
  <c r="AA40" i="6"/>
  <c r="AB40" i="6"/>
  <c r="Y36" i="6"/>
  <c r="AA36" i="6"/>
  <c r="AB36" i="6"/>
  <c r="Y64" i="6"/>
  <c r="AA64" i="6"/>
  <c r="AB64" i="6"/>
  <c r="Y16" i="6"/>
  <c r="AA16" i="6"/>
  <c r="AB16" i="6"/>
  <c r="Y67" i="6"/>
  <c r="AA67" i="6"/>
  <c r="AB67" i="6"/>
  <c r="Y20" i="6"/>
  <c r="AA20" i="6"/>
  <c r="AB20" i="6"/>
  <c r="Y35" i="6"/>
  <c r="AA35" i="6"/>
  <c r="AB35" i="6"/>
  <c r="Y11" i="6"/>
  <c r="AA11" i="6"/>
  <c r="AB11" i="6"/>
  <c r="Y22" i="6"/>
  <c r="AA22" i="6"/>
  <c r="AB22" i="6"/>
  <c r="Y25" i="6"/>
  <c r="AA25" i="6"/>
  <c r="AB25" i="6"/>
  <c r="Y59" i="6"/>
  <c r="AA59" i="6"/>
  <c r="AB59" i="6"/>
  <c r="Y45" i="6"/>
  <c r="AA45" i="6"/>
  <c r="AB45" i="6"/>
  <c r="Y47" i="6"/>
  <c r="AA47" i="6"/>
  <c r="AB47" i="6"/>
  <c r="Y13" i="6"/>
  <c r="AA13" i="6"/>
  <c r="AB13" i="6"/>
  <c r="Y10" i="6"/>
  <c r="AA10" i="6"/>
  <c r="AB10" i="6"/>
  <c r="Y34" i="6"/>
  <c r="AA34" i="6"/>
  <c r="AB34" i="6"/>
  <c r="Y38" i="6"/>
  <c r="AA38" i="6"/>
  <c r="AB38" i="6"/>
  <c r="Y37" i="6"/>
  <c r="AA37" i="6"/>
  <c r="AB37" i="6"/>
  <c r="Y39" i="6"/>
  <c r="AA39" i="6"/>
  <c r="AB39" i="6"/>
  <c r="Y56" i="6"/>
  <c r="AA56" i="6"/>
  <c r="AB56" i="6"/>
  <c r="AA5" i="6"/>
  <c r="AB5" i="6"/>
  <c r="Y12" i="6"/>
  <c r="AA12" i="6"/>
  <c r="AB12" i="6"/>
  <c r="Y8" i="6"/>
  <c r="AA8" i="6"/>
  <c r="AB8" i="6"/>
  <c r="Y26" i="6"/>
  <c r="AA26" i="6"/>
  <c r="AB26" i="6"/>
  <c r="Y57" i="6"/>
  <c r="AA57" i="6"/>
  <c r="AB57" i="6"/>
  <c r="Y55" i="6"/>
  <c r="AA55" i="6"/>
  <c r="AB55" i="6"/>
  <c r="Y15" i="6"/>
  <c r="AA15" i="6"/>
  <c r="AB15" i="6"/>
  <c r="Y51" i="6"/>
  <c r="AA51" i="6"/>
  <c r="AB51" i="6"/>
  <c r="Y66" i="6"/>
  <c r="AA66" i="6"/>
  <c r="AB66" i="6"/>
  <c r="Y44" i="6"/>
  <c r="AA44" i="6"/>
  <c r="AB44" i="6"/>
  <c r="Y30" i="6"/>
  <c r="AA30" i="6"/>
  <c r="AB30" i="6"/>
  <c r="Y58" i="6"/>
  <c r="AA58" i="6"/>
  <c r="AB58" i="6"/>
  <c r="Y27" i="6"/>
  <c r="AA27" i="6"/>
  <c r="AB27" i="6"/>
  <c r="Y41" i="6"/>
  <c r="AA41" i="6"/>
  <c r="AB41" i="6"/>
  <c r="Y61" i="6"/>
  <c r="AA61" i="6"/>
  <c r="AB61" i="6"/>
  <c r="Y60" i="6"/>
  <c r="AA60" i="6"/>
  <c r="AB60" i="6"/>
  <c r="Y65" i="6"/>
  <c r="AA65" i="6"/>
  <c r="AB65" i="6"/>
  <c r="Y33" i="6"/>
  <c r="AA33" i="6"/>
  <c r="AB33" i="6"/>
  <c r="Y50" i="6"/>
  <c r="AA50" i="6"/>
  <c r="AB50" i="6"/>
  <c r="Y52" i="6"/>
  <c r="AA52" i="6"/>
  <c r="AB52" i="6"/>
  <c r="Y53" i="6"/>
  <c r="AA53" i="6"/>
  <c r="AB53" i="6"/>
  <c r="AA11" i="5"/>
  <c r="AB11" i="5"/>
  <c r="AA22" i="5"/>
  <c r="AB22" i="5"/>
  <c r="AA18" i="5"/>
  <c r="AB18" i="5"/>
  <c r="AA21" i="5"/>
  <c r="AB21" i="5"/>
  <c r="AA19" i="5"/>
  <c r="AB19" i="5"/>
  <c r="AA10" i="5"/>
  <c r="AB10" i="5"/>
  <c r="AA17" i="5"/>
  <c r="AB17" i="5"/>
  <c r="AA8" i="5"/>
  <c r="AB8" i="5"/>
  <c r="AA7" i="5"/>
  <c r="AB7" i="5"/>
  <c r="AA16" i="5"/>
  <c r="AB16" i="5"/>
  <c r="AA15" i="5"/>
  <c r="AB15" i="5"/>
  <c r="AA25" i="5"/>
  <c r="AB25" i="5"/>
  <c r="AA24" i="5"/>
  <c r="AB24" i="5"/>
  <c r="AA14" i="5"/>
  <c r="AB14" i="5"/>
  <c r="AA12" i="5"/>
  <c r="AB12" i="5"/>
  <c r="AA20" i="5"/>
  <c r="AB20" i="5"/>
  <c r="AA5" i="5"/>
  <c r="AB5" i="5"/>
  <c r="AA23" i="5"/>
  <c r="AB23" i="5"/>
  <c r="AA6" i="5"/>
  <c r="AB6" i="5"/>
  <c r="AA13" i="5"/>
  <c r="AB13" i="5"/>
  <c r="AA26" i="5"/>
  <c r="AB26" i="5"/>
  <c r="AA27" i="5"/>
  <c r="AB27" i="5"/>
  <c r="Y11" i="5"/>
  <c r="Y22" i="5"/>
  <c r="Y18" i="5"/>
  <c r="Y21" i="5"/>
  <c r="Y19" i="5"/>
  <c r="Y10" i="5"/>
  <c r="Y17" i="5"/>
  <c r="Y8" i="5"/>
  <c r="Y7" i="5"/>
  <c r="Y16" i="5"/>
  <c r="Y15" i="5"/>
  <c r="Y25" i="5"/>
  <c r="Y24" i="5"/>
  <c r="Y14" i="5"/>
  <c r="Y12" i="5"/>
  <c r="Y20" i="5"/>
  <c r="Y5" i="5"/>
  <c r="Y23" i="5"/>
  <c r="Y6" i="5"/>
  <c r="Y13" i="5"/>
  <c r="Y26" i="5"/>
  <c r="Y27" i="5"/>
  <c r="AA33" i="7"/>
  <c r="AB33" i="7"/>
  <c r="AA19" i="7"/>
  <c r="AB19" i="7"/>
  <c r="AA23" i="7"/>
  <c r="AB23" i="7"/>
  <c r="AA32" i="7"/>
  <c r="AB32" i="7"/>
  <c r="AA13" i="7"/>
  <c r="AB13" i="7"/>
  <c r="AA34" i="7"/>
  <c r="AB34" i="7"/>
  <c r="AA31" i="7"/>
  <c r="AB31" i="7"/>
  <c r="AA7" i="7"/>
  <c r="AB7" i="7"/>
  <c r="AA29" i="7"/>
  <c r="AB29" i="7"/>
  <c r="AA26" i="7"/>
  <c r="AB26" i="7"/>
  <c r="AA12" i="7"/>
  <c r="AB12" i="7"/>
  <c r="AA24" i="7"/>
  <c r="AB24" i="7"/>
  <c r="AA16" i="7"/>
  <c r="AB16" i="7"/>
  <c r="AA25" i="7"/>
  <c r="AB25" i="7"/>
  <c r="AA11" i="7"/>
  <c r="AB11" i="7"/>
  <c r="AA8" i="7"/>
  <c r="AB8" i="7"/>
  <c r="AA9" i="7"/>
  <c r="AB9" i="7"/>
  <c r="AA17" i="7"/>
  <c r="AB17" i="7"/>
  <c r="AA10" i="7"/>
  <c r="AB10" i="7"/>
  <c r="AA15" i="7"/>
  <c r="AB15" i="7"/>
  <c r="AA27" i="7"/>
  <c r="AB27" i="7"/>
  <c r="AA22" i="7"/>
  <c r="AB22" i="7"/>
  <c r="AA35" i="7"/>
  <c r="AB35" i="7"/>
  <c r="AA14" i="7"/>
  <c r="AB14" i="7"/>
  <c r="AA6" i="7"/>
  <c r="AB6" i="7"/>
  <c r="AA5" i="7"/>
  <c r="AB5" i="7"/>
  <c r="AA21" i="7"/>
  <c r="AB21" i="7"/>
  <c r="AA20" i="7"/>
  <c r="AB20" i="7"/>
  <c r="AA18" i="7"/>
  <c r="AB18" i="7"/>
  <c r="AA30" i="7"/>
  <c r="AB30" i="7"/>
  <c r="AA36" i="7"/>
  <c r="AB36" i="7"/>
  <c r="AA28" i="7"/>
  <c r="AB28" i="7"/>
  <c r="Y33" i="7"/>
  <c r="Y19" i="7"/>
  <c r="Y23" i="7"/>
  <c r="Y32" i="7"/>
  <c r="Y13" i="7"/>
  <c r="Y34" i="7"/>
  <c r="Y31" i="7"/>
  <c r="Y7" i="7"/>
  <c r="Y29" i="7"/>
  <c r="Y26" i="7"/>
  <c r="Y12" i="7"/>
  <c r="Y24" i="7"/>
  <c r="Y16" i="7"/>
  <c r="Y25" i="7"/>
  <c r="Y11" i="7"/>
  <c r="Y8" i="7"/>
  <c r="Y9" i="7"/>
  <c r="Y17" i="7"/>
  <c r="Y10" i="7"/>
  <c r="Y15" i="7"/>
  <c r="Y27" i="7"/>
  <c r="Y22" i="7"/>
  <c r="Y35" i="7"/>
  <c r="Y14" i="7"/>
  <c r="Y6" i="7"/>
  <c r="Y5" i="7"/>
  <c r="Y21" i="7"/>
  <c r="Y20" i="7"/>
  <c r="Y18" i="7"/>
  <c r="Y30" i="7"/>
  <c r="Y36" i="7"/>
  <c r="Y28" i="7"/>
  <c r="AA75" i="8"/>
  <c r="AB75" i="8"/>
  <c r="AA6" i="8"/>
  <c r="AB6" i="8"/>
  <c r="AA71" i="8"/>
  <c r="AB71" i="8"/>
  <c r="AA8" i="8"/>
  <c r="AB8" i="8"/>
  <c r="AA5" i="8"/>
  <c r="AB5" i="8"/>
  <c r="AA33" i="8"/>
  <c r="AB33" i="8"/>
  <c r="AA49" i="8"/>
  <c r="AB49" i="8"/>
  <c r="AA59" i="8"/>
  <c r="AB59" i="8"/>
  <c r="AA78" i="8"/>
  <c r="AB78" i="8"/>
  <c r="AA39" i="8"/>
  <c r="AB39" i="8"/>
  <c r="AA18" i="8"/>
  <c r="AB18" i="8"/>
  <c r="AA93" i="8"/>
  <c r="AB93" i="8"/>
  <c r="AA53" i="8"/>
  <c r="AB53" i="8"/>
  <c r="AA41" i="8"/>
  <c r="AB41" i="8"/>
  <c r="AA28" i="8"/>
  <c r="AB28" i="8"/>
  <c r="AA81" i="8"/>
  <c r="AB81" i="8"/>
  <c r="AA43" i="8"/>
  <c r="AB43" i="8"/>
  <c r="AA73" i="8"/>
  <c r="AB73" i="8"/>
  <c r="AA99" i="8"/>
  <c r="AB99" i="8"/>
  <c r="AA85" i="8"/>
  <c r="AB85" i="8"/>
  <c r="AA57" i="8"/>
  <c r="AB57" i="8"/>
  <c r="AA84" i="8"/>
  <c r="AB84" i="8"/>
  <c r="AA80" i="8"/>
  <c r="AB80" i="8"/>
  <c r="AA36" i="8"/>
  <c r="AB36" i="8"/>
  <c r="AA45" i="8"/>
  <c r="AB45" i="8"/>
  <c r="AA14" i="8"/>
  <c r="AB14" i="8"/>
  <c r="AA35" i="8"/>
  <c r="AB35" i="8"/>
  <c r="AA23" i="8"/>
  <c r="AB23" i="8"/>
  <c r="AA38" i="8"/>
  <c r="AB38" i="8"/>
  <c r="AA54" i="8"/>
  <c r="AB54" i="8"/>
  <c r="AA91" i="8"/>
  <c r="AB91" i="8"/>
  <c r="AA50" i="8"/>
  <c r="AB50" i="8"/>
  <c r="AA95" i="8"/>
  <c r="AB95" i="8"/>
  <c r="AA72" i="8"/>
  <c r="AB72" i="8"/>
  <c r="AA42" i="8"/>
  <c r="AB42" i="8"/>
  <c r="AA46" i="8"/>
  <c r="AB46" i="8"/>
  <c r="AA40" i="8"/>
  <c r="AB40" i="8"/>
  <c r="AA63" i="8"/>
  <c r="AB63" i="8"/>
  <c r="AA101" i="8"/>
  <c r="AB101" i="8"/>
  <c r="AA19" i="8"/>
  <c r="AB19" i="8"/>
  <c r="AA16" i="8"/>
  <c r="AB16" i="8"/>
  <c r="AA11" i="8"/>
  <c r="AB11" i="8"/>
  <c r="AA31" i="8"/>
  <c r="AB31" i="8"/>
  <c r="AA64" i="8"/>
  <c r="AB64" i="8"/>
  <c r="AA86" i="8"/>
  <c r="AB86" i="8"/>
  <c r="AA70" i="8"/>
  <c r="AB70" i="8"/>
  <c r="AA88" i="8"/>
  <c r="AB88" i="8"/>
  <c r="AA21" i="8"/>
  <c r="AB21" i="8"/>
  <c r="AA100" i="8"/>
  <c r="AB100" i="8"/>
  <c r="AA83" i="8"/>
  <c r="AB83" i="8"/>
  <c r="AA15" i="8"/>
  <c r="AB15" i="8"/>
  <c r="AA79" i="8"/>
  <c r="AB79" i="8"/>
  <c r="AA13" i="8"/>
  <c r="AB13" i="8"/>
  <c r="AA55" i="8"/>
  <c r="AB55" i="8"/>
  <c r="AA32" i="8"/>
  <c r="AB32" i="8"/>
  <c r="AA17" i="8"/>
  <c r="AB17" i="8"/>
  <c r="AA90" i="8"/>
  <c r="AB90" i="8"/>
  <c r="AA37" i="8"/>
  <c r="AB37" i="8"/>
  <c r="AA67" i="8"/>
  <c r="AB67" i="8"/>
  <c r="AA7" i="8"/>
  <c r="AB7" i="8"/>
  <c r="AA92" i="8"/>
  <c r="AB92" i="8"/>
  <c r="AA89" i="8"/>
  <c r="AB89" i="8"/>
  <c r="AA20" i="8"/>
  <c r="AB20" i="8"/>
  <c r="AA27" i="8"/>
  <c r="AB27" i="8"/>
  <c r="AA82" i="8"/>
  <c r="AB82" i="8"/>
  <c r="AA47" i="8"/>
  <c r="AB47" i="8"/>
  <c r="AA44" i="8"/>
  <c r="AB44" i="8"/>
  <c r="AA97" i="8"/>
  <c r="AB97" i="8"/>
  <c r="AA29" i="8"/>
  <c r="AB29" i="8"/>
  <c r="AA68" i="8"/>
  <c r="AB68" i="8"/>
  <c r="AA24" i="8"/>
  <c r="AB24" i="8"/>
  <c r="AA51" i="8"/>
  <c r="AB51" i="8"/>
  <c r="AA69" i="8"/>
  <c r="AB69" i="8"/>
  <c r="AA77" i="8"/>
  <c r="AB77" i="8"/>
  <c r="AA65" i="8"/>
  <c r="AB65" i="8"/>
  <c r="AA61" i="8"/>
  <c r="AB61" i="8"/>
  <c r="AA76" i="8"/>
  <c r="AB76" i="8"/>
  <c r="AA96" i="8"/>
  <c r="AB96" i="8"/>
  <c r="AA74" i="8"/>
  <c r="AB74" i="8"/>
  <c r="AA22" i="8"/>
  <c r="AB22" i="8"/>
  <c r="AA12" i="8"/>
  <c r="AB12" i="8"/>
  <c r="AA58" i="8"/>
  <c r="AB58" i="8"/>
  <c r="AA66" i="8"/>
  <c r="AB66" i="8"/>
  <c r="AA94" i="8"/>
  <c r="AB94" i="8"/>
  <c r="AA62" i="8"/>
  <c r="AB62" i="8"/>
  <c r="AA98" i="8"/>
  <c r="AB98" i="8"/>
  <c r="AA102" i="8"/>
  <c r="AB102" i="8"/>
  <c r="AA56" i="8"/>
  <c r="AB56" i="8"/>
  <c r="AA52" i="8"/>
  <c r="AB52" i="8"/>
  <c r="AA87" i="8"/>
  <c r="AB87" i="8"/>
  <c r="AA60" i="8"/>
  <c r="AB60" i="8"/>
  <c r="AA25" i="8"/>
  <c r="AB25" i="8"/>
  <c r="AA34" i="8"/>
  <c r="AB34" i="8"/>
  <c r="AA48" i="8"/>
  <c r="AB48" i="8"/>
  <c r="AA30" i="8"/>
  <c r="AB30" i="8"/>
  <c r="Y75" i="8"/>
  <c r="Y6" i="8"/>
  <c r="Y71" i="8"/>
  <c r="Y8" i="8"/>
  <c r="Y5" i="8"/>
  <c r="Y33" i="8"/>
  <c r="Y49" i="8"/>
  <c r="Y59" i="8"/>
  <c r="Y78" i="8"/>
  <c r="Y39" i="8"/>
  <c r="Y18" i="8"/>
  <c r="Y93" i="8"/>
  <c r="Y53" i="8"/>
  <c r="Y41" i="8"/>
  <c r="Y28" i="8"/>
  <c r="Y81" i="8"/>
  <c r="Y43" i="8"/>
  <c r="Y73" i="8"/>
  <c r="Y99" i="8"/>
  <c r="Y85" i="8"/>
  <c r="Y57" i="8"/>
  <c r="Y84" i="8"/>
  <c r="Y80" i="8"/>
  <c r="Y36" i="8"/>
  <c r="Y45" i="8"/>
  <c r="Y14" i="8"/>
  <c r="Y35" i="8"/>
  <c r="Y23" i="8"/>
  <c r="Y38" i="8"/>
  <c r="Y54" i="8"/>
  <c r="Y91" i="8"/>
  <c r="Y50" i="8"/>
  <c r="Y95" i="8"/>
  <c r="Y72" i="8"/>
  <c r="Y42" i="8"/>
  <c r="Y46" i="8"/>
  <c r="Y40" i="8"/>
  <c r="Y63" i="8"/>
  <c r="Y101" i="8"/>
  <c r="Y19" i="8"/>
  <c r="Y16" i="8"/>
  <c r="Y11" i="8"/>
  <c r="Y31" i="8"/>
  <c r="Y64" i="8"/>
  <c r="Y86" i="8"/>
  <c r="Y70" i="8"/>
  <c r="Y88" i="8"/>
  <c r="Y21" i="8"/>
  <c r="Y100" i="8"/>
  <c r="Y83" i="8"/>
  <c r="Y15" i="8"/>
  <c r="Y79" i="8"/>
  <c r="Y13" i="8"/>
  <c r="Y55" i="8"/>
  <c r="Y32" i="8"/>
  <c r="Y17" i="8"/>
  <c r="Y90" i="8"/>
  <c r="Y37" i="8"/>
  <c r="Y67" i="8"/>
  <c r="Y7" i="8"/>
  <c r="Y92" i="8"/>
  <c r="Y89" i="8"/>
  <c r="Y20" i="8"/>
  <c r="Y27" i="8"/>
  <c r="Y82" i="8"/>
  <c r="Y47" i="8"/>
  <c r="Y44" i="8"/>
  <c r="Y97" i="8"/>
  <c r="Y29" i="8"/>
  <c r="Y68" i="8"/>
  <c r="Y24" i="8"/>
  <c r="Y51" i="8"/>
  <c r="Y69" i="8"/>
  <c r="Y77" i="8"/>
  <c r="Y65" i="8"/>
  <c r="Y61" i="8"/>
  <c r="Y76" i="8"/>
  <c r="Y96" i="8"/>
  <c r="Y74" i="8"/>
  <c r="Y22" i="8"/>
  <c r="Y12" i="8"/>
  <c r="Y58" i="8"/>
  <c r="Y66" i="8"/>
  <c r="Y94" i="8"/>
  <c r="Y62" i="8"/>
  <c r="Y98" i="8"/>
  <c r="Y102" i="8"/>
  <c r="Y56" i="8"/>
  <c r="Y52" i="8"/>
  <c r="Y87" i="8"/>
  <c r="Y60" i="8"/>
  <c r="Y25" i="8"/>
  <c r="Y34" i="8"/>
  <c r="Y48" i="8"/>
  <c r="Y30" i="8"/>
  <c r="AB21" i="9"/>
  <c r="AB16" i="9"/>
  <c r="AB17" i="9"/>
  <c r="AB18" i="9"/>
  <c r="AB27" i="9"/>
  <c r="AB19" i="9"/>
  <c r="AB29" i="9"/>
  <c r="AB30" i="9"/>
  <c r="AB25" i="9"/>
  <c r="AB7" i="9"/>
  <c r="AB10" i="9"/>
  <c r="AB28" i="9"/>
  <c r="AB9" i="9"/>
  <c r="AB6" i="9"/>
  <c r="AB24" i="9"/>
  <c r="AB23" i="9"/>
  <c r="AB14" i="9"/>
  <c r="AB15" i="9"/>
  <c r="AB5" i="9"/>
  <c r="AB11" i="9"/>
  <c r="AB12" i="9"/>
  <c r="AB8" i="9"/>
  <c r="AB20" i="9"/>
  <c r="AB26" i="9"/>
  <c r="AB22" i="9"/>
  <c r="AB13" i="9"/>
  <c r="AA21" i="9"/>
  <c r="AA16" i="9"/>
  <c r="AA17" i="9"/>
  <c r="AA18" i="9"/>
  <c r="AA27" i="9"/>
  <c r="AA19" i="9"/>
  <c r="AA29" i="9"/>
  <c r="AA30" i="9"/>
  <c r="AA25" i="9"/>
  <c r="AA7" i="9"/>
  <c r="AA10" i="9"/>
  <c r="AA28" i="9"/>
  <c r="AA9" i="9"/>
  <c r="AA6" i="9"/>
  <c r="AA24" i="9"/>
  <c r="AA23" i="9"/>
  <c r="AA14" i="9"/>
  <c r="AA15" i="9"/>
  <c r="AA5" i="9"/>
  <c r="AA11" i="9"/>
  <c r="AA12" i="9"/>
  <c r="AA8" i="9"/>
  <c r="AA20" i="9"/>
  <c r="AA26" i="9"/>
  <c r="AA22" i="9"/>
  <c r="AA13" i="9"/>
  <c r="Y21" i="9"/>
  <c r="Y16" i="9"/>
  <c r="Y17" i="9"/>
  <c r="Y18" i="9"/>
  <c r="Y27" i="9"/>
  <c r="Y19" i="9"/>
  <c r="Y29" i="9"/>
  <c r="Y30" i="9"/>
  <c r="Y25" i="9"/>
  <c r="Y7" i="9"/>
  <c r="Y10" i="9"/>
  <c r="Y28" i="9"/>
  <c r="Y9" i="9"/>
  <c r="Y6" i="9"/>
  <c r="Y24" i="9"/>
  <c r="Y23" i="9"/>
  <c r="Y14" i="9"/>
  <c r="Y15" i="9"/>
  <c r="Y5" i="9"/>
  <c r="Y11" i="9"/>
  <c r="Y12" i="9"/>
  <c r="Y8" i="9"/>
  <c r="Y20" i="9"/>
  <c r="Y26" i="9"/>
  <c r="Y22" i="9"/>
  <c r="Y13" i="9"/>
  <c r="E9" i="1" l="1"/>
  <c r="AB9" i="3"/>
  <c r="AA9" i="3"/>
  <c r="Y9" i="3"/>
  <c r="Y5" i="4"/>
  <c r="AA5" i="4"/>
  <c r="AB5" i="4"/>
  <c r="AB9" i="5"/>
  <c r="AA9" i="5"/>
  <c r="Y9" i="5"/>
  <c r="AB19" i="6"/>
  <c r="AA19" i="6"/>
  <c r="Y19" i="6"/>
  <c r="Y26" i="8"/>
  <c r="AB26" i="8"/>
  <c r="AA26" i="8"/>
  <c r="AB9" i="1" l="1"/>
  <c r="Y9" i="1"/>
  <c r="AA9" i="1"/>
</calcChain>
</file>

<file path=xl/sharedStrings.xml><?xml version="1.0" encoding="utf-8"?>
<sst xmlns="http://schemas.openxmlformats.org/spreadsheetml/2006/main" count="1222" uniqueCount="523">
  <si>
    <t>Uzvārds</t>
  </si>
  <si>
    <t>Vārds</t>
  </si>
  <si>
    <t>Dz.gads</t>
  </si>
  <si>
    <t>Kolektīvs</t>
  </si>
  <si>
    <t>1. kārta</t>
  </si>
  <si>
    <t>2. kārta</t>
  </si>
  <si>
    <t>3. kārta</t>
  </si>
  <si>
    <t>4. kārta</t>
  </si>
  <si>
    <t>5. kārta</t>
  </si>
  <si>
    <t>6. kārta</t>
  </si>
  <si>
    <t>7. kārta</t>
  </si>
  <si>
    <t>8. kārta</t>
  </si>
  <si>
    <t>9. Kārta</t>
  </si>
  <si>
    <t>10. kārta</t>
  </si>
  <si>
    <t>11. kārta</t>
  </si>
  <si>
    <t>12. kārta</t>
  </si>
  <si>
    <t>13. kārta</t>
  </si>
  <si>
    <t>14. kārta</t>
  </si>
  <si>
    <t>15. kārta</t>
  </si>
  <si>
    <t>16. kārta</t>
  </si>
  <si>
    <t>17. kārta</t>
  </si>
  <si>
    <t>18. kārta</t>
  </si>
  <si>
    <t>Vieta</t>
  </si>
  <si>
    <t>19. kārta</t>
  </si>
  <si>
    <t>Čakle</t>
  </si>
  <si>
    <t>Kristīne</t>
  </si>
  <si>
    <t>OKZK</t>
  </si>
  <si>
    <t>Ieva</t>
  </si>
  <si>
    <t>Kuldīga</t>
  </si>
  <si>
    <t>Linda</t>
  </si>
  <si>
    <t>Amanda</t>
  </si>
  <si>
    <t>Madara</t>
  </si>
  <si>
    <t>Poriņa</t>
  </si>
  <si>
    <t>Anna</t>
  </si>
  <si>
    <t>Everita</t>
  </si>
  <si>
    <t>Kapsēde</t>
  </si>
  <si>
    <t>Bethers</t>
  </si>
  <si>
    <t>Ralfs</t>
  </si>
  <si>
    <t>Ainārs</t>
  </si>
  <si>
    <t>Toms</t>
  </si>
  <si>
    <t>Artis</t>
  </si>
  <si>
    <t>Haralds</t>
  </si>
  <si>
    <t>Mareks</t>
  </si>
  <si>
    <t>Rihards</t>
  </si>
  <si>
    <t>Medze</t>
  </si>
  <si>
    <t>Kazdanga</t>
  </si>
  <si>
    <t>Biģele</t>
  </si>
  <si>
    <t>Šteina</t>
  </si>
  <si>
    <t>Pētersone</t>
  </si>
  <si>
    <t>Kristaps</t>
  </si>
  <si>
    <t>Jānis</t>
  </si>
  <si>
    <t>Dāniels</t>
  </si>
  <si>
    <t>Penkule</t>
  </si>
  <si>
    <t>Silvija</t>
  </si>
  <si>
    <t>Mudīte</t>
  </si>
  <si>
    <t>Abersone</t>
  </si>
  <si>
    <t>Inta</t>
  </si>
  <si>
    <t xml:space="preserve">Otaņķe </t>
  </si>
  <si>
    <t>Skaidrīte</t>
  </si>
  <si>
    <t xml:space="preserve">Baumane </t>
  </si>
  <si>
    <t>Aina</t>
  </si>
  <si>
    <t>Zeberliņa</t>
  </si>
  <si>
    <t>Māra</t>
  </si>
  <si>
    <t>Saldus OK</t>
  </si>
  <si>
    <t>Priekule OK Saldus</t>
  </si>
  <si>
    <t>Snēpele</t>
  </si>
  <si>
    <t>Grobiņa</t>
  </si>
  <si>
    <t>Laidi</t>
  </si>
  <si>
    <t>Taka</t>
  </si>
  <si>
    <t>VPKĢ</t>
  </si>
  <si>
    <t xml:space="preserve">Grīnberga </t>
  </si>
  <si>
    <t>Zane</t>
  </si>
  <si>
    <t>Midrijāne</t>
  </si>
  <si>
    <t>Anete</t>
  </si>
  <si>
    <t>Traniņa</t>
  </si>
  <si>
    <t>Dace</t>
  </si>
  <si>
    <t>Turka</t>
  </si>
  <si>
    <t>Mārīte</t>
  </si>
  <si>
    <t>Virbule</t>
  </si>
  <si>
    <t>Līga</t>
  </si>
  <si>
    <t>Odeta</t>
  </si>
  <si>
    <t>Baumane</t>
  </si>
  <si>
    <t>Aiva</t>
  </si>
  <si>
    <t>Inovska</t>
  </si>
  <si>
    <t>Kuldīga Vāveres</t>
  </si>
  <si>
    <t>OK "Zoss" Kurmāle</t>
  </si>
  <si>
    <t>Indv.</t>
  </si>
  <si>
    <t>TAKA</t>
  </si>
  <si>
    <t xml:space="preserve">Snēpele TAKA  </t>
  </si>
  <si>
    <t>Pušilovs</t>
  </si>
  <si>
    <t>Miķelis</t>
  </si>
  <si>
    <t>Penkulis</t>
  </si>
  <si>
    <t>Māris</t>
  </si>
  <si>
    <t>Īvāns</t>
  </si>
  <si>
    <t>OK Saldus</t>
  </si>
  <si>
    <t>Bērziņš</t>
  </si>
  <si>
    <t xml:space="preserve">Bethers </t>
  </si>
  <si>
    <t>Pētersons</t>
  </si>
  <si>
    <t xml:space="preserve">Pētersons </t>
  </si>
  <si>
    <t>Ingus</t>
  </si>
  <si>
    <t>Līdaka</t>
  </si>
  <si>
    <t>Sandris</t>
  </si>
  <si>
    <t>Brahmanis</t>
  </si>
  <si>
    <t>Šteinbergs</t>
  </si>
  <si>
    <t>Juris</t>
  </si>
  <si>
    <t>Gailītis</t>
  </si>
  <si>
    <t>Arnis</t>
  </si>
  <si>
    <t>Meiers</t>
  </si>
  <si>
    <t>Rainers</t>
  </si>
  <si>
    <t>Rumba TAKA</t>
  </si>
  <si>
    <t>TAKA Alsunga</t>
  </si>
  <si>
    <t>Kaspars</t>
  </si>
  <si>
    <t>Emīlija</t>
  </si>
  <si>
    <t>Īvāne</t>
  </si>
  <si>
    <t>Lūcija</t>
  </si>
  <si>
    <t>ind.</t>
  </si>
  <si>
    <t>Valdmanis</t>
  </si>
  <si>
    <t>Marta</t>
  </si>
  <si>
    <t>Jūrkalne</t>
  </si>
  <si>
    <t>Plaude</t>
  </si>
  <si>
    <t>LPJ</t>
  </si>
  <si>
    <t>Tetere</t>
  </si>
  <si>
    <t>Teteris</t>
  </si>
  <si>
    <t>Arvīds</t>
  </si>
  <si>
    <t>Čaklis</t>
  </si>
  <si>
    <t>Imants</t>
  </si>
  <si>
    <t>Ziemeļkurzeme</t>
  </si>
  <si>
    <t>Siliņš</t>
  </si>
  <si>
    <t>Pāvilosta</t>
  </si>
  <si>
    <t>Kristinojs</t>
  </si>
  <si>
    <t>Aivis</t>
  </si>
  <si>
    <t>Durbe</t>
  </si>
  <si>
    <t>Matīss</t>
  </si>
  <si>
    <t>Lauris</t>
  </si>
  <si>
    <t>Bethere</t>
  </si>
  <si>
    <t>Una</t>
  </si>
  <si>
    <t>Ilze</t>
  </si>
  <si>
    <t>Smilgaine</t>
  </si>
  <si>
    <t>Ķeris</t>
  </si>
  <si>
    <t>Artūrs</t>
  </si>
  <si>
    <t>Aizpute</t>
  </si>
  <si>
    <t>Ivars</t>
  </si>
  <si>
    <t>Brikmanis</t>
  </si>
  <si>
    <t>Arturs</t>
  </si>
  <si>
    <t>Markuss</t>
  </si>
  <si>
    <t>Adrians</t>
  </si>
  <si>
    <t>Liepāja</t>
  </si>
  <si>
    <t>Purmalis</t>
  </si>
  <si>
    <t>Pēteris</t>
  </si>
  <si>
    <t>Edgars</t>
  </si>
  <si>
    <t>DR-Krasts</t>
  </si>
  <si>
    <t>Otaņķis</t>
  </si>
  <si>
    <t>Gatis</t>
  </si>
  <si>
    <t>Siliņa</t>
  </si>
  <si>
    <t>Marija</t>
  </si>
  <si>
    <t>Saldus</t>
  </si>
  <si>
    <t>Leja</t>
  </si>
  <si>
    <t>Balodis</t>
  </si>
  <si>
    <t>Kviesis</t>
  </si>
  <si>
    <t>Krišs</t>
  </si>
  <si>
    <t>Talsi</t>
  </si>
  <si>
    <t>Valdemārpils</t>
  </si>
  <si>
    <t>Ziemelis</t>
  </si>
  <si>
    <t>Kalniņa</t>
  </si>
  <si>
    <t>Ināra</t>
  </si>
  <si>
    <t>Vilka</t>
  </si>
  <si>
    <t>Guna</t>
  </si>
  <si>
    <t>Mirecka</t>
  </si>
  <si>
    <t>Alvita</t>
  </si>
  <si>
    <t>Inese</t>
  </si>
  <si>
    <t>Ēce</t>
  </si>
  <si>
    <t>Kristīna</t>
  </si>
  <si>
    <t>Brālītis</t>
  </si>
  <si>
    <t>Alfrēds</t>
  </si>
  <si>
    <t>Vilks</t>
  </si>
  <si>
    <t>Uldis</t>
  </si>
  <si>
    <t>Feldmanis</t>
  </si>
  <si>
    <t>Ventspils</t>
  </si>
  <si>
    <t>Mireckis</t>
  </si>
  <si>
    <t>Andris</t>
  </si>
  <si>
    <t>Brauns</t>
  </si>
  <si>
    <t>OK Ziemeļkurzeme</t>
  </si>
  <si>
    <t>Sils</t>
  </si>
  <si>
    <t>Guntars</t>
  </si>
  <si>
    <t>Šņoriņš</t>
  </si>
  <si>
    <t>Ostašova</t>
  </si>
  <si>
    <t>Aņuta</t>
  </si>
  <si>
    <t>Taka Kurmāle</t>
  </si>
  <si>
    <t>Kalviņa</t>
  </si>
  <si>
    <t>Broka</t>
  </si>
  <si>
    <t>Rudbārži</t>
  </si>
  <si>
    <t>Pommers</t>
  </si>
  <si>
    <t>Ostašovs</t>
  </si>
  <si>
    <t>Bērziņa</t>
  </si>
  <si>
    <t>Inga</t>
  </si>
  <si>
    <t>Jaunzemis</t>
  </si>
  <si>
    <t>Jaunzeme</t>
  </si>
  <si>
    <t>Daina</t>
  </si>
  <si>
    <t>Eglija</t>
  </si>
  <si>
    <t>Iveta</t>
  </si>
  <si>
    <t>Grante</t>
  </si>
  <si>
    <t>Zita</t>
  </si>
  <si>
    <t>Štrauss</t>
  </si>
  <si>
    <t>Daniela</t>
  </si>
  <si>
    <t>Kalviņš</t>
  </si>
  <si>
    <t>Uģis</t>
  </si>
  <si>
    <t>Valdis</t>
  </si>
  <si>
    <t>Rube</t>
  </si>
  <si>
    <t>Zīvere</t>
  </si>
  <si>
    <t>Baumanis</t>
  </si>
  <si>
    <t>Emīls</t>
  </si>
  <si>
    <t>Vārna</t>
  </si>
  <si>
    <t>Aigars</t>
  </si>
  <si>
    <t>Harijs</t>
  </si>
  <si>
    <t>Bruce</t>
  </si>
  <si>
    <t>Ausma</t>
  </si>
  <si>
    <t>Janeta</t>
  </si>
  <si>
    <t>TAKA Snēpele</t>
  </si>
  <si>
    <t>Brice</t>
  </si>
  <si>
    <t>Priedīte</t>
  </si>
  <si>
    <t>Zērnis</t>
  </si>
  <si>
    <t>Rūdolfs</t>
  </si>
  <si>
    <t>Rešķis</t>
  </si>
  <si>
    <t>Atis</t>
  </si>
  <si>
    <t>Oskars</t>
  </si>
  <si>
    <t>Mankus</t>
  </si>
  <si>
    <t>Annija</t>
  </si>
  <si>
    <t>Ainars</t>
  </si>
  <si>
    <t>Alvis</t>
  </si>
  <si>
    <t>Turks</t>
  </si>
  <si>
    <t>Snēpele Taka</t>
  </si>
  <si>
    <t>Lācis</t>
  </si>
  <si>
    <t>Gustavs</t>
  </si>
  <si>
    <t>Taņicins</t>
  </si>
  <si>
    <t>Alekss</t>
  </si>
  <si>
    <t>Abersons</t>
  </si>
  <si>
    <t>Alsunga</t>
  </si>
  <si>
    <t>Zīle</t>
  </si>
  <si>
    <t>ZK OK</t>
  </si>
  <si>
    <t>Šteinberga</t>
  </si>
  <si>
    <t>Krists</t>
  </si>
  <si>
    <t>Leikarts</t>
  </si>
  <si>
    <t>Ojārs</t>
  </si>
  <si>
    <t>Daiga</t>
  </si>
  <si>
    <t>Segliņa</t>
  </si>
  <si>
    <t>Jēkabsons</t>
  </si>
  <si>
    <t>Mārtiņš</t>
  </si>
  <si>
    <t>Kārlis</t>
  </si>
  <si>
    <t>Brūns</t>
  </si>
  <si>
    <t>Meiere</t>
  </si>
  <si>
    <t>Rūta</t>
  </si>
  <si>
    <t>Grēta</t>
  </si>
  <si>
    <t>Elza</t>
  </si>
  <si>
    <t>Priedītis</t>
  </si>
  <si>
    <t>Valters</t>
  </si>
  <si>
    <t>Ansons</t>
  </si>
  <si>
    <t>Kuzmickis</t>
  </si>
  <si>
    <t>Čermakovs</t>
  </si>
  <si>
    <t>Rudzroga</t>
  </si>
  <si>
    <t>Sprūds</t>
  </si>
  <si>
    <t>Trankalis</t>
  </si>
  <si>
    <t>Aleksandrs</t>
  </si>
  <si>
    <t>Gāliņš</t>
  </si>
  <si>
    <t>Ķudis</t>
  </si>
  <si>
    <t>Armands</t>
  </si>
  <si>
    <t>Eglijs</t>
  </si>
  <si>
    <t>Kikučs</t>
  </si>
  <si>
    <t>priekšnieks</t>
  </si>
  <si>
    <t>Dzalbs</t>
  </si>
  <si>
    <t>Olaine</t>
  </si>
  <si>
    <t>Ivanāns</t>
  </si>
  <si>
    <t>Marots</t>
  </si>
  <si>
    <t>Plankais</t>
  </si>
  <si>
    <t>Dainis</t>
  </si>
  <si>
    <t>Lipsnis</t>
  </si>
  <si>
    <t>Gagstatter</t>
  </si>
  <si>
    <t>Friiedrich</t>
  </si>
  <si>
    <t>Deutschland</t>
  </si>
  <si>
    <t>Lācars</t>
  </si>
  <si>
    <t>SILVA</t>
  </si>
  <si>
    <t>Sigulda</t>
  </si>
  <si>
    <t>Elizabete</t>
  </si>
  <si>
    <t>Stukule</t>
  </si>
  <si>
    <t>Rasa</t>
  </si>
  <si>
    <t>Rokjāne</t>
  </si>
  <si>
    <t>Nīca</t>
  </si>
  <si>
    <t>Krūmiņa</t>
  </si>
  <si>
    <t>Cīrava</t>
  </si>
  <si>
    <t>Biruta</t>
  </si>
  <si>
    <t>Baiba</t>
  </si>
  <si>
    <t>Slūka</t>
  </si>
  <si>
    <t xml:space="preserve"> Kuldīga</t>
  </si>
  <si>
    <t>Rūmnieks</t>
  </si>
  <si>
    <t>Gabriels</t>
  </si>
  <si>
    <t>Rinalds</t>
  </si>
  <si>
    <t>Ernests</t>
  </si>
  <si>
    <t>Iesalnieks</t>
  </si>
  <si>
    <t>Brendons</t>
  </si>
  <si>
    <t>Ratnieks</t>
  </si>
  <si>
    <t>Jansone</t>
  </si>
  <si>
    <t>Lukševica</t>
  </si>
  <si>
    <t>Katrīna</t>
  </si>
  <si>
    <t>Ciņķe</t>
  </si>
  <si>
    <t>Ketlīna</t>
  </si>
  <si>
    <t>MP</t>
  </si>
  <si>
    <t>Šneidere</t>
  </si>
  <si>
    <t>Jautrie zābaciņi Rumba</t>
  </si>
  <si>
    <t>Grīnberga</t>
  </si>
  <si>
    <t>Vāveres</t>
  </si>
  <si>
    <t>Būvmeistere</t>
  </si>
  <si>
    <t>Kļaviņa</t>
  </si>
  <si>
    <t>Imandra</t>
  </si>
  <si>
    <t>Jumiķe</t>
  </si>
  <si>
    <t>Brocēni</t>
  </si>
  <si>
    <t>Lauraite</t>
  </si>
  <si>
    <t>Lilita</t>
  </si>
  <si>
    <t>Milstere</t>
  </si>
  <si>
    <t>Freidenfelde</t>
  </si>
  <si>
    <t>Elīna</t>
  </si>
  <si>
    <t>Starpina-Otaņķe</t>
  </si>
  <si>
    <t>Olga</t>
  </si>
  <si>
    <t>Koroļčuk</t>
  </si>
  <si>
    <t>Tetiana</t>
  </si>
  <si>
    <t>Lagzdiņa</t>
  </si>
  <si>
    <t>Ukraina</t>
  </si>
  <si>
    <t>Zīvers</t>
  </si>
  <si>
    <t>Stars</t>
  </si>
  <si>
    <t>Sandijs</t>
  </si>
  <si>
    <t>Skujāns</t>
  </si>
  <si>
    <t>Miks Toms</t>
  </si>
  <si>
    <t>Anrijs</t>
  </si>
  <si>
    <t>Freimanis</t>
  </si>
  <si>
    <t>Modris</t>
  </si>
  <si>
    <t>Girvaitis</t>
  </si>
  <si>
    <t>OK Samaitātie</t>
  </si>
  <si>
    <t>Poriņš</t>
  </si>
  <si>
    <t>Veiss</t>
  </si>
  <si>
    <t>Rīga</t>
  </si>
  <si>
    <t>Mellups</t>
  </si>
  <si>
    <t>Dāvis</t>
  </si>
  <si>
    <t>Freidenfelds</t>
  </si>
  <si>
    <t>Bucis</t>
  </si>
  <si>
    <t>Zgirskis</t>
  </si>
  <si>
    <t>Illarionovs</t>
  </si>
  <si>
    <t>Brencis</t>
  </si>
  <si>
    <t>Eglītis</t>
  </si>
  <si>
    <t>Raimonds</t>
  </si>
  <si>
    <t>Gailis</t>
  </si>
  <si>
    <t>Pauls</t>
  </si>
  <si>
    <t>Bāliņš</t>
  </si>
  <si>
    <t>Svilis</t>
  </si>
  <si>
    <t>Alvils</t>
  </si>
  <si>
    <t>Brūkle</t>
  </si>
  <si>
    <t>Luīze</t>
  </si>
  <si>
    <t>Karlīne</t>
  </si>
  <si>
    <t>Grinkevičs</t>
  </si>
  <si>
    <t>Otaņķe</t>
  </si>
  <si>
    <t>Dārta</t>
  </si>
  <si>
    <t>Īva</t>
  </si>
  <si>
    <t>Zgirska</t>
  </si>
  <si>
    <t>Elīza</t>
  </si>
  <si>
    <t>Rūtenbergs</t>
  </si>
  <si>
    <t>Devjatņikovs</t>
  </si>
  <si>
    <r>
      <t xml:space="preserve">                          </t>
    </r>
    <r>
      <rPr>
        <b/>
        <sz val="16"/>
        <rFont val="Arial"/>
        <family val="2"/>
      </rPr>
      <t xml:space="preserve"> "Taciņas-2019" Mazuļi kopvērtējums</t>
    </r>
  </si>
  <si>
    <t>20. kārta</t>
  </si>
  <si>
    <t>14 kārtu summa</t>
  </si>
  <si>
    <r>
      <t xml:space="preserve">                          </t>
    </r>
    <r>
      <rPr>
        <b/>
        <sz val="16"/>
        <rFont val="Arial"/>
        <family val="2"/>
      </rPr>
      <t xml:space="preserve"> "Taciņas-2019" V kopvērtējums</t>
    </r>
  </si>
  <si>
    <r>
      <t xml:space="preserve">                          </t>
    </r>
    <r>
      <rPr>
        <b/>
        <sz val="16"/>
        <rFont val="Arial"/>
        <family val="2"/>
      </rPr>
      <t xml:space="preserve"> "Taciņas-2019" VB50 kopvērtējums</t>
    </r>
  </si>
  <si>
    <r>
      <t xml:space="preserve">                          </t>
    </r>
    <r>
      <rPr>
        <b/>
        <sz val="16"/>
        <rFont val="Arial"/>
        <family val="2"/>
      </rPr>
      <t xml:space="preserve"> "Taciņas-2019" S kopvērtējums</t>
    </r>
  </si>
  <si>
    <r>
      <t xml:space="preserve">                          </t>
    </r>
    <r>
      <rPr>
        <b/>
        <sz val="16"/>
        <rFont val="Arial"/>
        <family val="2"/>
      </rPr>
      <t xml:space="preserve"> "Taciņas-2019" SB50 kopvērtējums</t>
    </r>
  </si>
  <si>
    <t xml:space="preserve">                                  "Taciņas-2019" V15 kopvērtējums</t>
  </si>
  <si>
    <r>
      <t xml:space="preserve">                          </t>
    </r>
    <r>
      <rPr>
        <b/>
        <sz val="16"/>
        <rFont val="Arial"/>
        <family val="2"/>
      </rPr>
      <t xml:space="preserve"> "Taciņas-2019" S15 kopvērtējums</t>
    </r>
  </si>
  <si>
    <t xml:space="preserve">                                  "Taciņas-2019" V13 kopvērtējums</t>
  </si>
  <si>
    <r>
      <t xml:space="preserve">                          </t>
    </r>
    <r>
      <rPr>
        <b/>
        <sz val="16"/>
        <rFont val="Arial"/>
        <family val="2"/>
      </rPr>
      <t xml:space="preserve"> "Taciņas-2019" S13 kopvērtējums</t>
    </r>
  </si>
  <si>
    <t>Ratkeviča</t>
  </si>
  <si>
    <t>Vija</t>
  </si>
  <si>
    <t>Dundaga</t>
  </si>
  <si>
    <t>Oppeneer</t>
  </si>
  <si>
    <t>Naomi</t>
  </si>
  <si>
    <t>Kaltniece</t>
  </si>
  <si>
    <t>Ratkevičs</t>
  </si>
  <si>
    <t>APF</t>
  </si>
  <si>
    <t>Gūtmanis</t>
  </si>
  <si>
    <t>Kačoreks</t>
  </si>
  <si>
    <t>Austris</t>
  </si>
  <si>
    <t>Neimanis</t>
  </si>
  <si>
    <t>Rēvalds</t>
  </si>
  <si>
    <t>1. kārta Kuldīga</t>
  </si>
  <si>
    <t>2. kārta Mežvalde</t>
  </si>
  <si>
    <t>3. kārta Sudrabkalbni</t>
  </si>
  <si>
    <t>4. kārta Misiņkalns</t>
  </si>
  <si>
    <t>5. kārta Īvande</t>
  </si>
  <si>
    <t>6. kārta Zilonis</t>
  </si>
  <si>
    <t>7. kārta Mordanga</t>
  </si>
  <si>
    <t>8. kārta Lapsas</t>
  </si>
  <si>
    <t>9. Kārta Vēžezers</t>
  </si>
  <si>
    <t>10. kārta Kuldīga</t>
  </si>
  <si>
    <t>11. kārta Kazdanga</t>
  </si>
  <si>
    <t>Vilnis</t>
  </si>
  <si>
    <t>Vēciņa</t>
  </si>
  <si>
    <t>Gunta</t>
  </si>
  <si>
    <t>Kandava</t>
  </si>
  <si>
    <t>Vēciņš</t>
  </si>
  <si>
    <t>Šmits</t>
  </si>
  <si>
    <t>Briedis</t>
  </si>
  <si>
    <t>Zaļaiskalns</t>
  </si>
  <si>
    <t>Mežacūkas</t>
  </si>
  <si>
    <t>Kraule</t>
  </si>
  <si>
    <t>Kurmis</t>
  </si>
  <si>
    <t>Liepāja - JS</t>
  </si>
  <si>
    <t>Dukure</t>
  </si>
  <si>
    <t>ZVOC</t>
  </si>
  <si>
    <t>Lūsa</t>
  </si>
  <si>
    <t>Vieda</t>
  </si>
  <si>
    <t>Meridiāns</t>
  </si>
  <si>
    <t>Sanija</t>
  </si>
  <si>
    <t>Tamsone</t>
  </si>
  <si>
    <t>Zundovska</t>
  </si>
  <si>
    <t>Mankusa</t>
  </si>
  <si>
    <t>Daila</t>
  </si>
  <si>
    <t>Veita</t>
  </si>
  <si>
    <t>Abigeila</t>
  </si>
  <si>
    <t>Rešķe</t>
  </si>
  <si>
    <t>Terēza</t>
  </si>
  <si>
    <t>Līsmane</t>
  </si>
  <si>
    <t>Stinge</t>
  </si>
  <si>
    <t>Ellea</t>
  </si>
  <si>
    <t>Sofija</t>
  </si>
  <si>
    <t>Babīte</t>
  </si>
  <si>
    <t>Brucis</t>
  </si>
  <si>
    <t>Mateičs</t>
  </si>
  <si>
    <t>Viktors</t>
  </si>
  <si>
    <t>Roberts</t>
  </si>
  <si>
    <t>Fūrmanis</t>
  </si>
  <si>
    <t>Tomass</t>
  </si>
  <si>
    <t>Kalniņš</t>
  </si>
  <si>
    <t>Ingūna</t>
  </si>
  <si>
    <t>Bergmane</t>
  </si>
  <si>
    <t>Sindija</t>
  </si>
  <si>
    <t>Pucena</t>
  </si>
  <si>
    <t>Fīrere</t>
  </si>
  <si>
    <t>Anna Marija</t>
  </si>
  <si>
    <t>Štrāls</t>
  </si>
  <si>
    <t>Ošis</t>
  </si>
  <si>
    <t>Beiers</t>
  </si>
  <si>
    <t>Jēkabs</t>
  </si>
  <si>
    <t>Burtniece</t>
  </si>
  <si>
    <t>Dzalbe</t>
  </si>
  <si>
    <t>Zommere</t>
  </si>
  <si>
    <t>Signe</t>
  </si>
  <si>
    <t>Jēkabsone</t>
  </si>
  <si>
    <t>Ansbergs</t>
  </si>
  <si>
    <t>Ansis</t>
  </si>
  <si>
    <t>Pūpols</t>
  </si>
  <si>
    <t>Lūkass</t>
  </si>
  <si>
    <t>Ceļapīters</t>
  </si>
  <si>
    <t>Dadzis</t>
  </si>
  <si>
    <t>Berlīne</t>
  </si>
  <si>
    <t>Vasmuss</t>
  </si>
  <si>
    <t>Bogdanovs</t>
  </si>
  <si>
    <t>Ķude</t>
  </si>
  <si>
    <t>Grigaļūns</t>
  </si>
  <si>
    <t>Kurts</t>
  </si>
  <si>
    <t>Ditke</t>
  </si>
  <si>
    <t>Laura</t>
  </si>
  <si>
    <t>Nagrockaite</t>
  </si>
  <si>
    <t>Radvile</t>
  </si>
  <si>
    <t>Lietuva</t>
  </si>
  <si>
    <t>Maisiņš</t>
  </si>
  <si>
    <t>Andis</t>
  </si>
  <si>
    <t>Reinholds</t>
  </si>
  <si>
    <t>Leimanis</t>
  </si>
  <si>
    <t>Puļķis</t>
  </si>
  <si>
    <t>Varežkins</t>
  </si>
  <si>
    <t>Vladimirs</t>
  </si>
  <si>
    <t>Lelesius</t>
  </si>
  <si>
    <t>Evaldas</t>
  </si>
  <si>
    <t>Lietuva Mazeikiai</t>
  </si>
  <si>
    <t>Krastiņš</t>
  </si>
  <si>
    <t>Sportiņš 88</t>
  </si>
  <si>
    <t>Ķuze</t>
  </si>
  <si>
    <t>izst</t>
  </si>
  <si>
    <t>Bitenieks</t>
  </si>
  <si>
    <t>Ķuzis</t>
  </si>
  <si>
    <t>Egīls</t>
  </si>
  <si>
    <t>Sokolovskis</t>
  </si>
  <si>
    <t>Jansons</t>
  </si>
  <si>
    <t>Madars</t>
  </si>
  <si>
    <t>Edvards</t>
  </si>
  <si>
    <t>Grīnbergs</t>
  </si>
  <si>
    <t>Černiševa</t>
  </si>
  <si>
    <t>Vaira</t>
  </si>
  <si>
    <t>OKZK - Azimuts</t>
  </si>
  <si>
    <t>Černiševs</t>
  </si>
  <si>
    <t>Vadims</t>
  </si>
  <si>
    <t>Šeja</t>
  </si>
  <si>
    <t>Žaklīna</t>
  </si>
  <si>
    <t>Reinfelds</t>
  </si>
  <si>
    <t>Raivis</t>
  </si>
  <si>
    <t>Lipšāns</t>
  </si>
  <si>
    <t>Bruže</t>
  </si>
  <si>
    <t>Romāne</t>
  </si>
  <si>
    <t>Roberta</t>
  </si>
  <si>
    <t>Vilce</t>
  </si>
  <si>
    <t>Rozevska</t>
  </si>
  <si>
    <t xml:space="preserve">Elza </t>
  </si>
  <si>
    <t>Kronberga</t>
  </si>
  <si>
    <t>Irbe</t>
  </si>
  <si>
    <t>Kintija</t>
  </si>
  <si>
    <t>Jokste</t>
  </si>
  <si>
    <t>Ozols</t>
  </si>
  <si>
    <t>Rožkalns</t>
  </si>
  <si>
    <t>Daniels</t>
  </si>
  <si>
    <t>Lanke</t>
  </si>
  <si>
    <t>Nils</t>
  </si>
  <si>
    <t>Janevics</t>
  </si>
  <si>
    <t>Eduards</t>
  </si>
  <si>
    <t>Ruiķis</t>
  </si>
  <si>
    <t>Sauliņš</t>
  </si>
  <si>
    <t>-</t>
  </si>
  <si>
    <t>palīgs</t>
  </si>
  <si>
    <t>izstājās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</si>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</sst>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>
    <font>
      <sz val="11"/>
      <color theme="1"/>
      <name val="Implenia Frutiger"/>
      <family val="2"/>
    </font>
    <font>
      <sz val="10"/>
      <name val="Arial Baltic"/>
      <charset val="186"/>
    </font>
    <font>
      <sz val="16"/>
      <name val="Arial"/>
      <family val="2"/>
    </font>
    <font>
      <b/>
      <sz val="16"/>
      <name val="Arial"/>
      <family val="2"/>
      <charset val="186"/>
    </font>
    <font>
      <b/>
      <sz val="11"/>
      <name val="Arial"/>
      <family val="2"/>
      <charset val="186"/>
    </font>
    <font>
      <sz val="11"/>
      <name val="Arial Baltic"/>
      <charset val="186"/>
    </font>
    <font>
      <sz val="10"/>
      <name val="MS Sans Serif"/>
      <charset val="186"/>
    </font>
    <font>
      <b/>
      <sz val="16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Implenia Frutiger"/>
      <family val="2"/>
      <charset val="186"/>
    </font>
    <font>
      <i/>
      <sz val="11"/>
      <color theme="1"/>
      <name val="Implenia Frutiger"/>
      <charset val="186"/>
    </font>
    <font>
      <i/>
      <sz val="10"/>
      <color theme="1"/>
      <name val="Implenia Frutiger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5">
    <xf numFmtId="0" fontId="0" fillId="0" borderId="0" xfId="0"/>
    <xf numFmtId="0" fontId="1" fillId="0" borderId="0" xfId="1"/>
    <xf numFmtId="0" fontId="1" fillId="0" borderId="0" xfId="1" applyFill="1"/>
    <xf numFmtId="164" fontId="1" fillId="0" borderId="0" xfId="1" applyNumberFormat="1" applyFill="1" applyAlignment="1">
      <alignment horizontal="center"/>
    </xf>
    <xf numFmtId="0" fontId="5" fillId="0" borderId="0" xfId="1" applyFont="1"/>
    <xf numFmtId="0" fontId="8" fillId="0" borderId="0" xfId="1" applyFont="1" applyFill="1"/>
    <xf numFmtId="0" fontId="8" fillId="0" borderId="0" xfId="1" applyFont="1" applyFill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Font="1"/>
    <xf numFmtId="0" fontId="9" fillId="0" borderId="0" xfId="0" applyFont="1"/>
    <xf numFmtId="0" fontId="11" fillId="0" borderId="0" xfId="1" applyFont="1"/>
    <xf numFmtId="0" fontId="11" fillId="0" borderId="1" xfId="2" applyFont="1" applyBorder="1"/>
    <xf numFmtId="0" fontId="11" fillId="0" borderId="1" xfId="2" applyFont="1" applyBorder="1" applyAlignment="1">
      <alignment horizontal="center"/>
    </xf>
    <xf numFmtId="164" fontId="11" fillId="0" borderId="1" xfId="2" applyNumberFormat="1" applyFont="1" applyBorder="1" applyAlignment="1">
      <alignment horizontal="center"/>
    </xf>
    <xf numFmtId="164" fontId="11" fillId="0" borderId="1" xfId="2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Alignment="1"/>
    <xf numFmtId="0" fontId="11" fillId="0" borderId="4" xfId="2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6" xfId="2" applyFont="1" applyBorder="1" applyAlignment="1">
      <alignment horizontal="center"/>
    </xf>
    <xf numFmtId="0" fontId="10" fillId="0" borderId="2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center"/>
    </xf>
    <xf numFmtId="164" fontId="10" fillId="0" borderId="3" xfId="1" applyNumberFormat="1" applyFont="1" applyFill="1" applyBorder="1" applyAlignment="1">
      <alignment horizontal="center"/>
    </xf>
    <xf numFmtId="0" fontId="13" fillId="0" borderId="7" xfId="2" applyFont="1" applyBorder="1"/>
    <xf numFmtId="0" fontId="13" fillId="0" borderId="1" xfId="2" applyFont="1" applyFill="1" applyBorder="1"/>
    <xf numFmtId="0" fontId="11" fillId="0" borderId="8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164" fontId="11" fillId="0" borderId="6" xfId="2" applyNumberFormat="1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164" fontId="11" fillId="0" borderId="8" xfId="2" applyNumberFormat="1" applyFont="1" applyBorder="1" applyAlignment="1">
      <alignment horizontal="center"/>
    </xf>
    <xf numFmtId="164" fontId="13" fillId="0" borderId="1" xfId="2" applyNumberFormat="1" applyFont="1" applyBorder="1" applyAlignment="1">
      <alignment horizontal="center"/>
    </xf>
    <xf numFmtId="164" fontId="13" fillId="0" borderId="8" xfId="2" applyNumberFormat="1" applyFont="1" applyBorder="1" applyAlignment="1">
      <alignment horizontal="center"/>
    </xf>
    <xf numFmtId="164" fontId="13" fillId="0" borderId="6" xfId="2" applyNumberFormat="1" applyFont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3" fillId="0" borderId="6" xfId="2" applyFont="1" applyFill="1" applyBorder="1"/>
    <xf numFmtId="164" fontId="10" fillId="0" borderId="3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8" xfId="0" applyBorder="1"/>
    <xf numFmtId="164" fontId="11" fillId="0" borderId="6" xfId="2" applyNumberFormat="1" applyFont="1" applyFill="1" applyBorder="1" applyAlignment="1">
      <alignment horizontal="center"/>
    </xf>
    <xf numFmtId="0" fontId="13" fillId="0" borderId="4" xfId="2" applyFont="1" applyBorder="1"/>
    <xf numFmtId="0" fontId="13" fillId="0" borderId="5" xfId="2" applyFont="1" applyBorder="1"/>
    <xf numFmtId="0" fontId="13" fillId="0" borderId="1" xfId="2" applyFont="1" applyBorder="1"/>
    <xf numFmtId="0" fontId="13" fillId="0" borderId="1" xfId="2" applyFont="1" applyBorder="1" applyAlignment="1">
      <alignment horizontal="center"/>
    </xf>
    <xf numFmtId="0" fontId="13" fillId="0" borderId="8" xfId="2" applyFont="1" applyBorder="1"/>
    <xf numFmtId="0" fontId="13" fillId="0" borderId="8" xfId="2" applyFont="1" applyBorder="1" applyAlignment="1">
      <alignment horizontal="center"/>
    </xf>
    <xf numFmtId="0" fontId="13" fillId="0" borderId="6" xfId="2" applyFont="1" applyBorder="1"/>
    <xf numFmtId="0" fontId="13" fillId="0" borderId="6" xfId="2" applyFont="1" applyBorder="1" applyAlignment="1">
      <alignment horizontal="center"/>
    </xf>
    <xf numFmtId="0" fontId="0" fillId="0" borderId="7" xfId="0" applyBorder="1"/>
    <xf numFmtId="0" fontId="13" fillId="0" borderId="8" xfId="2" applyFont="1" applyFill="1" applyBorder="1"/>
    <xf numFmtId="164" fontId="13" fillId="0" borderId="0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0" fillId="0" borderId="11" xfId="1" applyNumberFormat="1" applyFon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0" fillId="0" borderId="9" xfId="1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0" fillId="0" borderId="18" xfId="1" applyFont="1" applyFill="1" applyBorder="1" applyAlignment="1">
      <alignment horizontal="center"/>
    </xf>
    <xf numFmtId="164" fontId="14" fillId="0" borderId="19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21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6" fillId="0" borderId="16" xfId="0" applyFont="1" applyBorder="1"/>
    <xf numFmtId="0" fontId="16" fillId="0" borderId="16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6" fillId="0" borderId="17" xfId="0" applyFont="1" applyBorder="1"/>
    <xf numFmtId="164" fontId="17" fillId="2" borderId="8" xfId="0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4" fontId="17" fillId="2" borderId="13" xfId="0" applyNumberFormat="1" applyFont="1" applyFill="1" applyBorder="1" applyAlignment="1">
      <alignment horizontal="center"/>
    </xf>
    <xf numFmtId="0" fontId="11" fillId="0" borderId="16" xfId="2" applyNumberFormat="1" applyFont="1" applyBorder="1" applyAlignment="1">
      <alignment horizontal="center"/>
    </xf>
    <xf numFmtId="0" fontId="11" fillId="0" borderId="17" xfId="2" applyNumberFormat="1" applyFont="1" applyBorder="1" applyAlignment="1">
      <alignment horizontal="center"/>
    </xf>
    <xf numFmtId="0" fontId="4" fillId="0" borderId="15" xfId="2" applyNumberFormat="1" applyFont="1" applyBorder="1" applyAlignment="1">
      <alignment horizontal="center"/>
    </xf>
    <xf numFmtId="0" fontId="4" fillId="0" borderId="16" xfId="2" applyNumberFormat="1" applyFont="1" applyBorder="1" applyAlignment="1">
      <alignment horizontal="center"/>
    </xf>
    <xf numFmtId="164" fontId="11" fillId="0" borderId="12" xfId="2" applyNumberFormat="1" applyFont="1" applyBorder="1" applyAlignment="1">
      <alignment horizontal="center"/>
    </xf>
    <xf numFmtId="164" fontId="11" fillId="0" borderId="13" xfId="2" applyNumberFormat="1" applyFont="1" applyBorder="1" applyAlignment="1">
      <alignment horizontal="center"/>
    </xf>
    <xf numFmtId="164" fontId="11" fillId="0" borderId="14" xfId="2" applyNumberFormat="1" applyFont="1" applyBorder="1" applyAlignment="1">
      <alignment horizontal="center"/>
    </xf>
    <xf numFmtId="164" fontId="11" fillId="0" borderId="8" xfId="2" applyNumberFormat="1" applyFont="1" applyFill="1" applyBorder="1" applyAlignment="1">
      <alignment horizontal="center"/>
    </xf>
    <xf numFmtId="164" fontId="11" fillId="0" borderId="12" xfId="2" applyNumberFormat="1" applyFont="1" applyFill="1" applyBorder="1" applyAlignment="1">
      <alignment horizontal="center"/>
    </xf>
    <xf numFmtId="164" fontId="11" fillId="0" borderId="13" xfId="2" applyNumberFormat="1" applyFont="1" applyFill="1" applyBorder="1" applyAlignment="1">
      <alignment horizontal="center"/>
    </xf>
    <xf numFmtId="164" fontId="11" fillId="0" borderId="14" xfId="2" applyNumberFormat="1" applyFont="1" applyFill="1" applyBorder="1" applyAlignment="1">
      <alignment horizontal="center"/>
    </xf>
    <xf numFmtId="164" fontId="13" fillId="0" borderId="12" xfId="2" applyNumberFormat="1" applyFont="1" applyBorder="1" applyAlignment="1">
      <alignment horizontal="center"/>
    </xf>
    <xf numFmtId="164" fontId="13" fillId="0" borderId="13" xfId="2" applyNumberFormat="1" applyFont="1" applyBorder="1" applyAlignment="1">
      <alignment horizontal="center"/>
    </xf>
    <xf numFmtId="164" fontId="13" fillId="0" borderId="14" xfId="2" applyNumberFormat="1" applyFont="1" applyBorder="1" applyAlignment="1">
      <alignment horizontal="center"/>
    </xf>
    <xf numFmtId="164" fontId="10" fillId="0" borderId="11" xfId="1" applyNumberFormat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0" fillId="0" borderId="18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zoomScaleNormal="100" workbookViewId="0">
      <selection activeCell="E17" sqref="E17"/>
    </sheetView>
  </sheetViews>
  <sheetFormatPr defaultColWidth="9.125" defaultRowHeight="14.25"/>
  <cols>
    <col min="1" max="1" width="20" style="9" customWidth="1"/>
    <col min="2" max="2" width="15" style="9" customWidth="1"/>
    <col min="3" max="3" width="8" style="9" bestFit="1" customWidth="1"/>
    <col min="4" max="4" width="17.875" style="9" customWidth="1"/>
    <col min="5" max="5" width="8.5" style="9" customWidth="1"/>
    <col min="6" max="6" width="9.375" style="9" customWidth="1"/>
    <col min="7" max="7" width="12.25" style="9" customWidth="1"/>
    <col min="8" max="8" width="10.875" style="9" customWidth="1"/>
    <col min="9" max="10" width="8.5" style="9" customWidth="1"/>
    <col min="11" max="11" width="10" style="9" customWidth="1"/>
    <col min="12" max="12" width="8.5" style="9" customWidth="1"/>
    <col min="13" max="13" width="9.625" style="9" customWidth="1"/>
    <col min="14" max="14" width="8.5" style="9" customWidth="1"/>
    <col min="15" max="15" width="10.125" style="9" customWidth="1"/>
    <col min="16" max="24" width="8.5" style="9" customWidth="1"/>
    <col min="25" max="25" width="15" style="9" customWidth="1"/>
    <col min="26" max="26" width="5.625" style="9" customWidth="1"/>
    <col min="27" max="16384" width="9.125" style="9"/>
  </cols>
  <sheetData>
    <row r="1" spans="1:28" ht="20.25">
      <c r="A1" s="123" t="s">
        <v>373</v>
      </c>
      <c r="B1" s="123"/>
      <c r="C1" s="123"/>
      <c r="D1" s="123"/>
      <c r="E1" s="123"/>
      <c r="F1" s="123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5"/>
      <c r="Z1" s="6"/>
      <c r="AA1" s="8"/>
      <c r="AB1" s="8"/>
    </row>
    <row r="3" spans="1:28" ht="15" thickBot="1"/>
    <row r="4" spans="1:28" s="53" customFormat="1" ht="33.75" customHeight="1" thickBot="1">
      <c r="A4" s="48" t="s">
        <v>0</v>
      </c>
      <c r="B4" s="49" t="s">
        <v>1</v>
      </c>
      <c r="C4" s="50" t="s">
        <v>2</v>
      </c>
      <c r="D4" s="49" t="s">
        <v>3</v>
      </c>
      <c r="E4" s="47" t="s">
        <v>387</v>
      </c>
      <c r="F4" s="47" t="s">
        <v>388</v>
      </c>
      <c r="G4" s="47" t="s">
        <v>389</v>
      </c>
      <c r="H4" s="47" t="s">
        <v>390</v>
      </c>
      <c r="I4" s="47" t="s">
        <v>391</v>
      </c>
      <c r="J4" s="47" t="s">
        <v>392</v>
      </c>
      <c r="K4" s="47" t="s">
        <v>393</v>
      </c>
      <c r="L4" s="47" t="s">
        <v>394</v>
      </c>
      <c r="M4" s="47" t="s">
        <v>395</v>
      </c>
      <c r="N4" s="47" t="s">
        <v>396</v>
      </c>
      <c r="O4" s="47" t="s">
        <v>397</v>
      </c>
      <c r="P4" s="47" t="s">
        <v>15</v>
      </c>
      <c r="Q4" s="47" t="s">
        <v>16</v>
      </c>
      <c r="R4" s="47" t="s">
        <v>17</v>
      </c>
      <c r="S4" s="47" t="s">
        <v>18</v>
      </c>
      <c r="T4" s="47" t="s">
        <v>19</v>
      </c>
      <c r="U4" s="47" t="s">
        <v>20</v>
      </c>
      <c r="V4" s="47" t="s">
        <v>21</v>
      </c>
      <c r="W4" s="47" t="s">
        <v>23</v>
      </c>
      <c r="X4" s="118" t="s">
        <v>364</v>
      </c>
      <c r="Y4" s="122" t="s">
        <v>365</v>
      </c>
      <c r="Z4" s="119" t="s">
        <v>22</v>
      </c>
      <c r="AA4" s="51"/>
      <c r="AB4" s="52"/>
    </row>
    <row r="5" spans="1:28" ht="15">
      <c r="A5" s="35" t="s">
        <v>225</v>
      </c>
      <c r="B5" s="33" t="s">
        <v>226</v>
      </c>
      <c r="C5" s="34">
        <v>2007</v>
      </c>
      <c r="D5" s="33" t="s">
        <v>63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1</v>
      </c>
      <c r="O5" s="39">
        <v>1</v>
      </c>
      <c r="P5" s="39">
        <v>1</v>
      </c>
      <c r="Q5" s="39">
        <v>1</v>
      </c>
      <c r="R5" s="39" t="s">
        <v>304</v>
      </c>
      <c r="S5" s="39">
        <v>1</v>
      </c>
      <c r="T5" s="39">
        <v>0</v>
      </c>
      <c r="U5" s="39">
        <v>0</v>
      </c>
      <c r="V5" s="39">
        <v>0</v>
      </c>
      <c r="W5" s="39">
        <v>0</v>
      </c>
      <c r="X5" s="108">
        <v>0</v>
      </c>
      <c r="Y5" s="83">
        <f t="shared" ref="Y5:Y12" si="0">LARGE(E5:X5,1)+LARGE(E5:X5,2)+LARGE(E5:X5,3)+LARGE(E5:X5,4)+LARGE(E5:X5,5)+LARGE(E5:X5,6)+LARGE(E5:X5,7)+LARGE(E5:X5,8)+LARGE(E5:X5,9)+LARGE(E5:X5,10)+LARGE(E5:X5,11)+LARGE(E5:X5,12)+LARGE(E5:X5,13)+LARGE(E5:X5,14)</f>
        <v>5</v>
      </c>
      <c r="Z5" s="89">
        <v>1</v>
      </c>
      <c r="AA5" s="15">
        <f t="shared" ref="AA5:AA12" si="1">SUM(E5:X5)</f>
        <v>5</v>
      </c>
      <c r="AB5" s="16">
        <f t="shared" ref="AB5:AB12" si="2">COUNTIF(E5:X5,"&lt;&gt;0")</f>
        <v>6</v>
      </c>
    </row>
    <row r="6" spans="1:28" customFormat="1">
      <c r="A6" s="23" t="s">
        <v>32</v>
      </c>
      <c r="B6" s="11" t="s">
        <v>33</v>
      </c>
      <c r="C6" s="12">
        <v>2009</v>
      </c>
      <c r="D6" s="11" t="s">
        <v>28</v>
      </c>
      <c r="E6" s="13">
        <v>1</v>
      </c>
      <c r="F6" s="13">
        <v>1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09">
        <v>0</v>
      </c>
      <c r="Y6" s="84">
        <f t="shared" si="0"/>
        <v>2</v>
      </c>
      <c r="Z6" s="120"/>
      <c r="AA6" s="15">
        <f t="shared" si="1"/>
        <v>2</v>
      </c>
      <c r="AB6" s="16">
        <f t="shared" si="2"/>
        <v>2</v>
      </c>
    </row>
    <row r="7" spans="1:28">
      <c r="A7" s="23" t="s">
        <v>450</v>
      </c>
      <c r="B7" s="11" t="s">
        <v>62</v>
      </c>
      <c r="C7" s="12">
        <v>2010</v>
      </c>
      <c r="D7" s="11" t="s">
        <v>337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1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09">
        <v>0</v>
      </c>
      <c r="Y7" s="84">
        <f t="shared" si="0"/>
        <v>1</v>
      </c>
      <c r="Z7" s="120"/>
      <c r="AA7" s="15">
        <f t="shared" si="1"/>
        <v>1</v>
      </c>
      <c r="AB7" s="16">
        <f t="shared" si="2"/>
        <v>1</v>
      </c>
    </row>
    <row r="8" spans="1:28">
      <c r="A8" s="23" t="s">
        <v>504</v>
      </c>
      <c r="B8" s="11" t="s">
        <v>505</v>
      </c>
      <c r="C8" s="12">
        <v>2012</v>
      </c>
      <c r="D8" s="11" t="s">
        <v>28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09">
        <v>1</v>
      </c>
      <c r="Y8" s="84">
        <f t="shared" si="0"/>
        <v>1</v>
      </c>
      <c r="Z8" s="120"/>
      <c r="AA8" s="15">
        <f t="shared" si="1"/>
        <v>1</v>
      </c>
      <c r="AB8" s="16">
        <f t="shared" si="2"/>
        <v>1</v>
      </c>
    </row>
    <row r="9" spans="1:28">
      <c r="A9" s="23" t="s">
        <v>299</v>
      </c>
      <c r="B9" s="11" t="s">
        <v>33</v>
      </c>
      <c r="C9" s="12">
        <v>2008</v>
      </c>
      <c r="D9" s="11" t="s">
        <v>28</v>
      </c>
      <c r="E9" s="13">
        <f>C11/C9</f>
        <v>0.99950199203187251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09">
        <v>0</v>
      </c>
      <c r="Y9" s="84">
        <f t="shared" si="0"/>
        <v>0.99950199203187251</v>
      </c>
      <c r="Z9" s="120"/>
      <c r="AA9" s="15">
        <f t="shared" si="1"/>
        <v>0.99950199203187251</v>
      </c>
      <c r="AB9" s="16">
        <f t="shared" si="2"/>
        <v>1</v>
      </c>
    </row>
    <row r="10" spans="1:28">
      <c r="A10" s="23" t="s">
        <v>300</v>
      </c>
      <c r="B10" s="11" t="s">
        <v>301</v>
      </c>
      <c r="C10" s="12">
        <v>2007</v>
      </c>
      <c r="D10" s="11" t="s">
        <v>28</v>
      </c>
      <c r="E10" s="13">
        <v>0.95100728771381893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09">
        <v>0</v>
      </c>
      <c r="Y10" s="84">
        <f t="shared" si="0"/>
        <v>0.95100728771381893</v>
      </c>
      <c r="Z10" s="120"/>
      <c r="AA10" s="15">
        <f t="shared" si="1"/>
        <v>0.95100728771381893</v>
      </c>
      <c r="AB10" s="16">
        <f t="shared" si="2"/>
        <v>1</v>
      </c>
    </row>
    <row r="11" spans="1:28">
      <c r="A11" s="23" t="s">
        <v>506</v>
      </c>
      <c r="B11" s="11" t="s">
        <v>203</v>
      </c>
      <c r="C11" s="12">
        <v>2007</v>
      </c>
      <c r="D11" s="11" t="s">
        <v>65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09">
        <v>0.57499999999999996</v>
      </c>
      <c r="Y11" s="84">
        <f t="shared" si="0"/>
        <v>0.57499999999999996</v>
      </c>
      <c r="Z11" s="120"/>
      <c r="AA11" s="15">
        <f t="shared" si="1"/>
        <v>0.57499999999999996</v>
      </c>
      <c r="AB11" s="16">
        <f t="shared" si="2"/>
        <v>1</v>
      </c>
    </row>
    <row r="12" spans="1:28" ht="15" thickBot="1">
      <c r="A12" s="24" t="s">
        <v>163</v>
      </c>
      <c r="B12" s="25" t="s">
        <v>415</v>
      </c>
      <c r="C12" s="26">
        <v>2006</v>
      </c>
      <c r="D12" s="25" t="s">
        <v>45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 t="s">
        <v>304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110">
        <v>0</v>
      </c>
      <c r="Y12" s="85">
        <f t="shared" si="0"/>
        <v>0</v>
      </c>
      <c r="Z12" s="121"/>
      <c r="AA12" s="15">
        <f t="shared" si="1"/>
        <v>0</v>
      </c>
      <c r="AB12" s="16">
        <f t="shared" si="2"/>
        <v>1</v>
      </c>
    </row>
  </sheetData>
  <sortState ref="A5:AB12">
    <sortCondition descending="1" ref="Y5:Y12"/>
    <sortCondition descending="1" ref="AB5:AB12"/>
    <sortCondition ref="A5:A12"/>
  </sortState>
  <mergeCells count="1">
    <mergeCell ref="A1:F1"/>
  </mergeCells>
  <conditionalFormatting sqref="E5:X12">
    <cfRule type="cellIs" dxfId="41" priority="14" operator="equal">
      <formula>0</formula>
    </cfRule>
  </conditionalFormatting>
  <conditionalFormatting sqref="E11">
    <cfRule type="cellIs" dxfId="40" priority="11" operator="equal">
      <formula>0</formula>
    </cfRule>
  </conditionalFormatting>
  <conditionalFormatting sqref="E12">
    <cfRule type="cellIs" dxfId="3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zoomScaleNormal="100" workbookViewId="0">
      <selection activeCell="B23" sqref="B23"/>
    </sheetView>
  </sheetViews>
  <sheetFormatPr defaultRowHeight="14.25"/>
  <cols>
    <col min="1" max="1" width="20" customWidth="1"/>
    <col min="2" max="2" width="15" customWidth="1"/>
    <col min="3" max="3" width="8" bestFit="1" customWidth="1"/>
    <col min="4" max="4" width="17.875" customWidth="1"/>
    <col min="5" max="24" width="8.5" customWidth="1"/>
    <col min="25" max="25" width="15" customWidth="1"/>
    <col min="26" max="26" width="5.625" customWidth="1"/>
  </cols>
  <sheetData>
    <row r="1" spans="1:28" ht="20.25">
      <c r="A1" s="124" t="s">
        <v>372</v>
      </c>
      <c r="B1" s="124"/>
      <c r="C1" s="124"/>
      <c r="D1" s="124"/>
      <c r="E1" s="124"/>
      <c r="F1" s="12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"/>
      <c r="X1" s="2"/>
      <c r="Y1" s="1"/>
      <c r="Z1" s="1"/>
    </row>
    <row r="3" spans="1:28" ht="15" thickBot="1"/>
    <row r="4" spans="1:28" s="9" customFormat="1" ht="15.75" thickBot="1">
      <c r="A4" s="27" t="s">
        <v>0</v>
      </c>
      <c r="B4" s="28" t="s">
        <v>1</v>
      </c>
      <c r="C4" s="29" t="s">
        <v>2</v>
      </c>
      <c r="D4" s="28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30" t="s">
        <v>18</v>
      </c>
      <c r="T4" s="30" t="s">
        <v>19</v>
      </c>
      <c r="U4" s="30" t="s">
        <v>20</v>
      </c>
      <c r="V4" s="30" t="s">
        <v>21</v>
      </c>
      <c r="W4" s="30" t="s">
        <v>23</v>
      </c>
      <c r="X4" s="73" t="s">
        <v>364</v>
      </c>
      <c r="Y4" s="82" t="s">
        <v>365</v>
      </c>
      <c r="Z4" s="77" t="s">
        <v>22</v>
      </c>
      <c r="AA4" s="10"/>
      <c r="AB4" s="10"/>
    </row>
    <row r="5" spans="1:28" s="9" customFormat="1" ht="15">
      <c r="A5" s="35" t="s">
        <v>209</v>
      </c>
      <c r="B5" s="33" t="s">
        <v>210</v>
      </c>
      <c r="C5" s="34">
        <v>2008</v>
      </c>
      <c r="D5" s="33" t="s">
        <v>67</v>
      </c>
      <c r="E5" s="41">
        <v>0</v>
      </c>
      <c r="F5" s="41">
        <v>0.5464</v>
      </c>
      <c r="G5" s="41">
        <v>1</v>
      </c>
      <c r="H5" s="41">
        <v>0</v>
      </c>
      <c r="I5" s="41">
        <v>1</v>
      </c>
      <c r="J5" s="41">
        <v>1</v>
      </c>
      <c r="K5" s="41">
        <v>0</v>
      </c>
      <c r="L5" s="41">
        <v>0</v>
      </c>
      <c r="M5" s="41">
        <v>0.80679999999999996</v>
      </c>
      <c r="N5" s="41">
        <v>0</v>
      </c>
      <c r="O5" s="41">
        <v>0</v>
      </c>
      <c r="P5" s="41">
        <v>0</v>
      </c>
      <c r="Q5" s="41">
        <v>0.83801045734330004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115">
        <v>0</v>
      </c>
      <c r="Y5" s="83">
        <f t="shared" ref="Y5:Y18" si="0">LARGE(E5:X5,1)+LARGE(E5:X5,2)+LARGE(E5:X5,3)+LARGE(E5:X5,4)+LARGE(E5:X5,5)+LARGE(E5:X5,6)+LARGE(E5:X5,7)+LARGE(E5:X5,8)+LARGE(E5:X5,9)+LARGE(E5:X5,10)+LARGE(E5:X5,11)+LARGE(E5:X5,12)+LARGE(E5:X5,13)+LARGE(E5:X5,14)</f>
        <v>5.1912104573433</v>
      </c>
      <c r="Z5" s="89">
        <v>1</v>
      </c>
      <c r="AA5" s="15">
        <f t="shared" ref="AA5:AA18" si="1">SUM(E5:X5)</f>
        <v>5.1912104573433</v>
      </c>
      <c r="AB5" s="16">
        <f t="shared" ref="AB5:AB18" si="2">COUNTIF(E5:X5,"&lt;&gt;0")</f>
        <v>6</v>
      </c>
    </row>
    <row r="6" spans="1:28" s="9" customFormat="1" ht="15">
      <c r="A6" s="23" t="s">
        <v>192</v>
      </c>
      <c r="B6" s="11" t="s">
        <v>179</v>
      </c>
      <c r="C6" s="12">
        <v>2008</v>
      </c>
      <c r="D6" s="11" t="s">
        <v>94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1</v>
      </c>
      <c r="N6" s="40">
        <v>0</v>
      </c>
      <c r="O6" s="40">
        <v>1</v>
      </c>
      <c r="P6" s="40">
        <v>1</v>
      </c>
      <c r="Q6" s="40" t="s">
        <v>304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116">
        <v>0</v>
      </c>
      <c r="Y6" s="84">
        <f t="shared" si="0"/>
        <v>3</v>
      </c>
      <c r="Z6" s="90"/>
      <c r="AA6" s="15">
        <f t="shared" si="1"/>
        <v>3</v>
      </c>
      <c r="AB6" s="16">
        <f t="shared" si="2"/>
        <v>4</v>
      </c>
    </row>
    <row r="7" spans="1:28" s="9" customFormat="1" ht="15">
      <c r="A7" s="23" t="s">
        <v>195</v>
      </c>
      <c r="B7" s="11" t="s">
        <v>133</v>
      </c>
      <c r="C7" s="12">
        <v>2007</v>
      </c>
      <c r="D7" s="11" t="s">
        <v>66</v>
      </c>
      <c r="E7" s="40">
        <v>0</v>
      </c>
      <c r="F7" s="40">
        <v>1</v>
      </c>
      <c r="G7" s="40">
        <v>0</v>
      </c>
      <c r="H7" s="40">
        <v>1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1</v>
      </c>
      <c r="T7" s="40">
        <v>0</v>
      </c>
      <c r="U7" s="40">
        <v>0</v>
      </c>
      <c r="V7" s="40">
        <v>0</v>
      </c>
      <c r="W7" s="40">
        <v>0</v>
      </c>
      <c r="X7" s="116">
        <v>0</v>
      </c>
      <c r="Y7" s="84">
        <f t="shared" si="0"/>
        <v>3</v>
      </c>
      <c r="Z7" s="90"/>
      <c r="AA7" s="15">
        <f t="shared" si="1"/>
        <v>3</v>
      </c>
      <c r="AB7" s="16">
        <f t="shared" si="2"/>
        <v>3</v>
      </c>
    </row>
    <row r="8" spans="1:28" s="9" customFormat="1" ht="15">
      <c r="A8" s="23" t="s">
        <v>36</v>
      </c>
      <c r="B8" s="11" t="s">
        <v>37</v>
      </c>
      <c r="C8" s="12">
        <v>2007</v>
      </c>
      <c r="D8" s="11" t="s">
        <v>44</v>
      </c>
      <c r="E8" s="40">
        <v>0</v>
      </c>
      <c r="F8" s="40">
        <v>1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1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116">
        <v>0</v>
      </c>
      <c r="Y8" s="84">
        <f t="shared" si="0"/>
        <v>2</v>
      </c>
      <c r="Z8" s="90"/>
      <c r="AA8" s="15">
        <f t="shared" si="1"/>
        <v>2</v>
      </c>
      <c r="AB8" s="16">
        <f t="shared" si="2"/>
        <v>2</v>
      </c>
    </row>
    <row r="9" spans="1:28" s="9" customFormat="1" ht="15">
      <c r="A9" s="23" t="s">
        <v>209</v>
      </c>
      <c r="B9" s="11" t="s">
        <v>295</v>
      </c>
      <c r="C9" s="12">
        <v>2015</v>
      </c>
      <c r="D9" s="11" t="s">
        <v>28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1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116">
        <v>0</v>
      </c>
      <c r="Y9" s="84">
        <f t="shared" si="0"/>
        <v>1</v>
      </c>
      <c r="Z9" s="90"/>
      <c r="AA9" s="15">
        <f t="shared" si="1"/>
        <v>1</v>
      </c>
      <c r="AB9" s="16">
        <f t="shared" si="2"/>
        <v>1</v>
      </c>
    </row>
    <row r="10" spans="1:28" s="9" customFormat="1" ht="15">
      <c r="A10" s="23" t="s">
        <v>456</v>
      </c>
      <c r="B10" s="11" t="s">
        <v>261</v>
      </c>
      <c r="C10" s="12">
        <v>2006</v>
      </c>
      <c r="D10" s="11" t="s">
        <v>457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1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116">
        <v>0</v>
      </c>
      <c r="Y10" s="84">
        <f t="shared" si="0"/>
        <v>1</v>
      </c>
      <c r="Z10" s="90"/>
      <c r="AA10" s="15">
        <f t="shared" si="1"/>
        <v>1</v>
      </c>
      <c r="AB10" s="16">
        <f t="shared" si="2"/>
        <v>1</v>
      </c>
    </row>
    <row r="11" spans="1:28" s="9" customFormat="1" ht="15">
      <c r="A11" s="23" t="s">
        <v>510</v>
      </c>
      <c r="B11" s="11" t="s">
        <v>516</v>
      </c>
      <c r="C11" s="12">
        <v>2006</v>
      </c>
      <c r="D11" s="11" t="s">
        <v>28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116">
        <v>1</v>
      </c>
      <c r="Y11" s="84">
        <f t="shared" si="0"/>
        <v>1</v>
      </c>
      <c r="Z11" s="90"/>
      <c r="AA11" s="15">
        <f t="shared" si="1"/>
        <v>1</v>
      </c>
      <c r="AB11" s="16">
        <f t="shared" si="2"/>
        <v>1</v>
      </c>
    </row>
    <row r="12" spans="1:28" s="9" customFormat="1" ht="15">
      <c r="A12" s="23" t="s">
        <v>444</v>
      </c>
      <c r="B12" s="11" t="s">
        <v>445</v>
      </c>
      <c r="C12" s="12">
        <v>2013</v>
      </c>
      <c r="D12" s="11" t="s">
        <v>28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0.98213365529626317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116">
        <v>0</v>
      </c>
      <c r="Y12" s="84">
        <f t="shared" si="0"/>
        <v>0.98213365529626317</v>
      </c>
      <c r="Z12" s="90"/>
      <c r="AA12" s="15">
        <f t="shared" si="1"/>
        <v>0.98213365529626317</v>
      </c>
      <c r="AB12" s="16">
        <f t="shared" si="2"/>
        <v>1</v>
      </c>
    </row>
    <row r="13" spans="1:28" s="9" customFormat="1" ht="15">
      <c r="A13" s="23" t="s">
        <v>383</v>
      </c>
      <c r="B13" s="11" t="s">
        <v>339</v>
      </c>
      <c r="C13" s="12">
        <v>2008</v>
      </c>
      <c r="D13" s="11" t="s">
        <v>160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0.89410000000000001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116">
        <v>0</v>
      </c>
      <c r="Y13" s="84">
        <f t="shared" si="0"/>
        <v>0.89410000000000001</v>
      </c>
      <c r="Z13" s="90"/>
      <c r="AA13" s="15">
        <f t="shared" si="1"/>
        <v>0.89410000000000001</v>
      </c>
      <c r="AB13" s="16">
        <f t="shared" si="2"/>
        <v>1</v>
      </c>
    </row>
    <row r="14" spans="1:28" s="9" customFormat="1" ht="15">
      <c r="A14" s="23" t="s">
        <v>122</v>
      </c>
      <c r="B14" s="11" t="s">
        <v>434</v>
      </c>
      <c r="C14" s="12">
        <v>2008</v>
      </c>
      <c r="D14" s="11" t="s">
        <v>118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0.70050000000000001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116">
        <v>0</v>
      </c>
      <c r="Y14" s="84">
        <f t="shared" si="0"/>
        <v>0.70050000000000001</v>
      </c>
      <c r="Z14" s="90"/>
      <c r="AA14" s="15">
        <f t="shared" si="1"/>
        <v>0.70050000000000001</v>
      </c>
      <c r="AB14" s="16">
        <f t="shared" si="2"/>
        <v>1</v>
      </c>
    </row>
    <row r="15" spans="1:28" s="9" customFormat="1" ht="15">
      <c r="A15" s="23" t="s">
        <v>336</v>
      </c>
      <c r="B15" s="11" t="s">
        <v>348</v>
      </c>
      <c r="C15" s="12">
        <v>2007</v>
      </c>
      <c r="D15" s="11" t="s">
        <v>146</v>
      </c>
      <c r="E15" s="40">
        <v>0</v>
      </c>
      <c r="F15" s="40">
        <v>0</v>
      </c>
      <c r="G15" s="40">
        <v>0</v>
      </c>
      <c r="H15" s="40">
        <v>0.65059999999999996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116">
        <v>0</v>
      </c>
      <c r="Y15" s="84">
        <f t="shared" si="0"/>
        <v>0.65059999999999996</v>
      </c>
      <c r="Z15" s="90"/>
      <c r="AA15" s="15">
        <f t="shared" si="1"/>
        <v>0.65059999999999996</v>
      </c>
      <c r="AB15" s="16">
        <f t="shared" si="2"/>
        <v>1</v>
      </c>
    </row>
    <row r="16" spans="1:28" s="9" customFormat="1" ht="15">
      <c r="A16" s="23" t="s">
        <v>347</v>
      </c>
      <c r="B16" s="11" t="s">
        <v>145</v>
      </c>
      <c r="C16" s="12">
        <v>2007</v>
      </c>
      <c r="D16" s="11" t="s">
        <v>65</v>
      </c>
      <c r="E16" s="40" t="s">
        <v>304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116">
        <v>0</v>
      </c>
      <c r="Y16" s="84">
        <f t="shared" si="0"/>
        <v>0</v>
      </c>
      <c r="Z16" s="90"/>
      <c r="AA16" s="15">
        <f t="shared" si="1"/>
        <v>0</v>
      </c>
      <c r="AB16" s="16">
        <f t="shared" si="2"/>
        <v>1</v>
      </c>
    </row>
    <row r="17" spans="1:28" s="9" customFormat="1" ht="15">
      <c r="A17" s="23" t="s">
        <v>296</v>
      </c>
      <c r="B17" s="11" t="s">
        <v>50</v>
      </c>
      <c r="C17" s="12">
        <v>2007</v>
      </c>
      <c r="D17" s="11" t="s">
        <v>65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116" t="s">
        <v>304</v>
      </c>
      <c r="Y17" s="84">
        <f t="shared" si="0"/>
        <v>0</v>
      </c>
      <c r="Z17" s="90"/>
      <c r="AA17" s="15">
        <f t="shared" si="1"/>
        <v>0</v>
      </c>
      <c r="AB17" s="16">
        <f t="shared" si="2"/>
        <v>1</v>
      </c>
    </row>
    <row r="18" spans="1:28" s="9" customFormat="1" ht="15.75" thickBot="1">
      <c r="A18" s="24" t="s">
        <v>485</v>
      </c>
      <c r="B18" s="25" t="s">
        <v>488</v>
      </c>
      <c r="C18" s="26">
        <v>2006</v>
      </c>
      <c r="D18" s="25" t="s">
        <v>28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 t="s">
        <v>304</v>
      </c>
      <c r="U18" s="42">
        <v>0</v>
      </c>
      <c r="V18" s="42">
        <v>0</v>
      </c>
      <c r="W18" s="42">
        <v>0</v>
      </c>
      <c r="X18" s="117">
        <v>0</v>
      </c>
      <c r="Y18" s="85">
        <f t="shared" si="0"/>
        <v>0</v>
      </c>
      <c r="Z18" s="98"/>
      <c r="AA18" s="15">
        <f t="shared" si="1"/>
        <v>0</v>
      </c>
      <c r="AB18" s="16">
        <f t="shared" si="2"/>
        <v>1</v>
      </c>
    </row>
  </sheetData>
  <sortState ref="A5:AB18">
    <sortCondition descending="1" ref="Y5:Y18"/>
    <sortCondition descending="1" ref="AB5:AB18"/>
    <sortCondition ref="A5:A18"/>
  </sortState>
  <mergeCells count="1">
    <mergeCell ref="A1:F1"/>
  </mergeCells>
  <conditionalFormatting sqref="E5:X18">
    <cfRule type="cellIs" dxfId="32" priority="29" operator="equal">
      <formula>0</formula>
    </cfRule>
  </conditionalFormatting>
  <conditionalFormatting sqref="E12:X12">
    <cfRule type="cellIs" dxfId="31" priority="27" operator="equal">
      <formula>0</formula>
    </cfRule>
  </conditionalFormatting>
  <conditionalFormatting sqref="E11:X11">
    <cfRule type="cellIs" dxfId="28" priority="15" operator="equal">
      <formula>0</formula>
    </cfRule>
  </conditionalFormatting>
  <conditionalFormatting sqref="E6:X6">
    <cfRule type="cellIs" dxfId="27" priority="12" operator="equal">
      <formula>0</formula>
    </cfRule>
  </conditionalFormatting>
  <conditionalFormatting sqref="E5:X18">
    <cfRule type="cellIs" dxfId="26" priority="10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"/>
  <sheetViews>
    <sheetView zoomScaleNormal="100" workbookViewId="0">
      <selection activeCell="M19" sqref="M19"/>
    </sheetView>
  </sheetViews>
  <sheetFormatPr defaultRowHeight="14.25"/>
  <cols>
    <col min="1" max="1" width="20" customWidth="1"/>
    <col min="2" max="2" width="15" customWidth="1"/>
    <col min="3" max="3" width="8" bestFit="1" customWidth="1"/>
    <col min="4" max="4" width="17.875" customWidth="1"/>
    <col min="5" max="24" width="8.5" customWidth="1"/>
    <col min="25" max="25" width="15" bestFit="1" customWidth="1"/>
    <col min="26" max="26" width="5.625" customWidth="1"/>
  </cols>
  <sheetData>
    <row r="1" spans="1:28" ht="20.25">
      <c r="A1" s="123" t="s">
        <v>371</v>
      </c>
      <c r="B1" s="123"/>
      <c r="C1" s="123"/>
      <c r="D1" s="123"/>
      <c r="E1" s="123"/>
    </row>
    <row r="3" spans="1:28" ht="15" thickBot="1"/>
    <row r="4" spans="1:28" ht="15.75" thickBot="1">
      <c r="A4" s="27" t="s">
        <v>0</v>
      </c>
      <c r="B4" s="28" t="s">
        <v>1</v>
      </c>
      <c r="C4" s="29" t="s">
        <v>2</v>
      </c>
      <c r="D4" s="28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30" t="s">
        <v>18</v>
      </c>
      <c r="T4" s="30" t="s">
        <v>19</v>
      </c>
      <c r="U4" s="30" t="s">
        <v>20</v>
      </c>
      <c r="V4" s="30" t="s">
        <v>21</v>
      </c>
      <c r="W4" s="30" t="s">
        <v>23</v>
      </c>
      <c r="X4" s="73" t="s">
        <v>364</v>
      </c>
      <c r="Y4" s="82" t="s">
        <v>365</v>
      </c>
      <c r="Z4" s="77" t="s">
        <v>22</v>
      </c>
      <c r="AA4" s="10"/>
      <c r="AB4" s="10"/>
    </row>
    <row r="5" spans="1:28" ht="15">
      <c r="A5" s="64" t="s">
        <v>24</v>
      </c>
      <c r="B5" s="54" t="s">
        <v>25</v>
      </c>
      <c r="C5" s="69">
        <v>2005</v>
      </c>
      <c r="D5" s="54" t="s">
        <v>26</v>
      </c>
      <c r="E5" s="111">
        <v>1</v>
      </c>
      <c r="F5" s="111">
        <v>1</v>
      </c>
      <c r="G5" s="111">
        <v>1</v>
      </c>
      <c r="H5" s="111">
        <v>0</v>
      </c>
      <c r="I5" s="111">
        <v>0</v>
      </c>
      <c r="J5" s="111">
        <v>1</v>
      </c>
      <c r="K5" s="111">
        <v>1</v>
      </c>
      <c r="L5" s="111">
        <v>0</v>
      </c>
      <c r="M5" s="111">
        <v>1</v>
      </c>
      <c r="N5" s="111">
        <v>0</v>
      </c>
      <c r="O5" s="111">
        <v>0</v>
      </c>
      <c r="P5" s="111">
        <v>0</v>
      </c>
      <c r="Q5" s="111">
        <v>0</v>
      </c>
      <c r="R5" s="111">
        <v>1</v>
      </c>
      <c r="S5" s="111">
        <v>0</v>
      </c>
      <c r="T5" s="111">
        <v>0</v>
      </c>
      <c r="U5" s="111">
        <v>0</v>
      </c>
      <c r="V5" s="111">
        <v>1</v>
      </c>
      <c r="W5" s="111">
        <v>0</v>
      </c>
      <c r="X5" s="112">
        <v>0</v>
      </c>
      <c r="Y5" s="83">
        <f t="shared" ref="Y5:Y12" si="0">LARGE(E5:X5,1)+LARGE(E5:X5,2)+LARGE(E5:X5,3)+LARGE(E5:X5,4)+LARGE(E5:X5,5)+LARGE(E5:X5,6)+LARGE(E5:X5,7)+LARGE(E5:X5,8)+LARGE(E5:X5,9)+LARGE(E5:X5,10)+LARGE(E5:X5,11)+LARGE(E5:X5,12)+LARGE(E5:X5,13)+LARGE(E5:X5,14)</f>
        <v>8</v>
      </c>
      <c r="Z5" s="78">
        <v>1</v>
      </c>
      <c r="AA5" s="15">
        <f t="shared" ref="AA5:AA12" si="1">SUM(E5:X5)</f>
        <v>8</v>
      </c>
      <c r="AB5" s="16">
        <f t="shared" ref="AB5:AB12" si="2">COUNTIF(E5:X5,"&lt;&gt;0")</f>
        <v>8</v>
      </c>
    </row>
    <row r="6" spans="1:28" s="9" customFormat="1" ht="14.25" customHeight="1">
      <c r="A6" s="37" t="s">
        <v>507</v>
      </c>
      <c r="B6" s="38" t="s">
        <v>508</v>
      </c>
      <c r="C6" s="67">
        <v>2005</v>
      </c>
      <c r="D6" s="38" t="s">
        <v>65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13">
        <v>1</v>
      </c>
      <c r="Y6" s="84">
        <f t="shared" si="0"/>
        <v>1</v>
      </c>
      <c r="Z6" s="79"/>
      <c r="AA6" s="15">
        <f t="shared" si="1"/>
        <v>1</v>
      </c>
      <c r="AB6" s="16">
        <f t="shared" si="2"/>
        <v>1</v>
      </c>
    </row>
    <row r="7" spans="1:28" ht="15">
      <c r="A7" s="37" t="s">
        <v>425</v>
      </c>
      <c r="B7" s="38" t="s">
        <v>426</v>
      </c>
      <c r="C7" s="67">
        <v>2005</v>
      </c>
      <c r="D7" s="38" t="s">
        <v>63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1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13">
        <v>0</v>
      </c>
      <c r="Y7" s="84">
        <f t="shared" si="0"/>
        <v>1</v>
      </c>
      <c r="Z7" s="79"/>
      <c r="AA7" s="15">
        <f t="shared" si="1"/>
        <v>1</v>
      </c>
      <c r="AB7" s="16">
        <f t="shared" si="2"/>
        <v>1</v>
      </c>
    </row>
    <row r="8" spans="1:28" ht="15">
      <c r="A8" s="37" t="s">
        <v>121</v>
      </c>
      <c r="B8" s="38" t="s">
        <v>427</v>
      </c>
      <c r="C8" s="67">
        <v>2003</v>
      </c>
      <c r="D8" s="38" t="s">
        <v>428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0.82020000000000004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13">
        <v>0</v>
      </c>
      <c r="Y8" s="84">
        <f t="shared" si="0"/>
        <v>0.82020000000000004</v>
      </c>
      <c r="Z8" s="79"/>
      <c r="AA8" s="15">
        <f t="shared" si="1"/>
        <v>0.82020000000000004</v>
      </c>
      <c r="AB8" s="16">
        <f t="shared" si="2"/>
        <v>1</v>
      </c>
    </row>
    <row r="9" spans="1:28" ht="15">
      <c r="A9" s="37" t="s">
        <v>302</v>
      </c>
      <c r="B9" s="38" t="s">
        <v>303</v>
      </c>
      <c r="C9" s="67">
        <v>2005</v>
      </c>
      <c r="D9" s="38" t="s">
        <v>28</v>
      </c>
      <c r="E9" s="14">
        <v>0.71760000000000002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13">
        <v>0</v>
      </c>
      <c r="Y9" s="84">
        <f t="shared" si="0"/>
        <v>0.71760000000000002</v>
      </c>
      <c r="Z9" s="79"/>
      <c r="AA9" s="15">
        <f t="shared" si="1"/>
        <v>0.71760000000000002</v>
      </c>
      <c r="AB9" s="16">
        <f t="shared" si="2"/>
        <v>1</v>
      </c>
    </row>
    <row r="10" spans="1:28" ht="15">
      <c r="A10" s="37" t="s">
        <v>495</v>
      </c>
      <c r="B10" s="38" t="s">
        <v>496</v>
      </c>
      <c r="C10" s="67">
        <v>2005</v>
      </c>
      <c r="D10" s="38" t="s">
        <v>161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0.70479999999999998</v>
      </c>
      <c r="W10" s="14">
        <v>0</v>
      </c>
      <c r="X10" s="113">
        <v>0</v>
      </c>
      <c r="Y10" s="84">
        <f t="shared" si="0"/>
        <v>0.70479999999999998</v>
      </c>
      <c r="Z10" s="79"/>
      <c r="AA10" s="15">
        <f t="shared" si="1"/>
        <v>0.70479999999999998</v>
      </c>
      <c r="AB10" s="16">
        <f t="shared" si="2"/>
        <v>1</v>
      </c>
    </row>
    <row r="11" spans="1:28" ht="15">
      <c r="A11" s="37" t="s">
        <v>416</v>
      </c>
      <c r="B11" s="38" t="s">
        <v>73</v>
      </c>
      <c r="C11" s="67">
        <v>2004</v>
      </c>
      <c r="D11" s="38" t="s">
        <v>45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 t="s">
        <v>304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13">
        <v>0</v>
      </c>
      <c r="Y11" s="84">
        <f t="shared" si="0"/>
        <v>0</v>
      </c>
      <c r="Z11" s="79"/>
      <c r="AA11" s="15">
        <f t="shared" si="1"/>
        <v>0</v>
      </c>
      <c r="AB11" s="16">
        <f t="shared" si="2"/>
        <v>1</v>
      </c>
    </row>
    <row r="12" spans="1:28" ht="15.75" thickBot="1">
      <c r="A12" s="44" t="s">
        <v>417</v>
      </c>
      <c r="B12" s="45" t="s">
        <v>415</v>
      </c>
      <c r="C12" s="71">
        <v>2004</v>
      </c>
      <c r="D12" s="45" t="s">
        <v>45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 t="s">
        <v>304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114">
        <v>0</v>
      </c>
      <c r="Y12" s="85">
        <f t="shared" si="0"/>
        <v>0</v>
      </c>
      <c r="Z12" s="100"/>
      <c r="AA12" s="15">
        <f t="shared" si="1"/>
        <v>0</v>
      </c>
      <c r="AB12" s="16">
        <f t="shared" si="2"/>
        <v>1</v>
      </c>
    </row>
  </sheetData>
  <sortState ref="A5:AB12">
    <sortCondition descending="1" ref="Y5:Y12"/>
    <sortCondition descending="1" ref="AB5:AB12"/>
    <sortCondition ref="A5:A12"/>
  </sortState>
  <mergeCells count="1">
    <mergeCell ref="A1:E1"/>
  </mergeCells>
  <conditionalFormatting sqref="E5:X12">
    <cfRule type="cellIs" dxfId="17" priority="4" operator="equal">
      <formula>0</formula>
    </cfRule>
  </conditionalFormatting>
  <conditionalFormatting sqref="K6">
    <cfRule type="cellIs" dxfId="16" priority="2" operator="equal">
      <formula>0</formula>
    </cfRule>
  </conditionalFormatting>
  <conditionalFormatting sqref="M6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9"/>
  <sheetViews>
    <sheetView zoomScaleNormal="100" workbookViewId="0">
      <selection activeCell="L24" sqref="L24"/>
    </sheetView>
  </sheetViews>
  <sheetFormatPr defaultRowHeight="14.25"/>
  <cols>
    <col min="1" max="1" width="20.125" customWidth="1"/>
    <col min="2" max="2" width="15" customWidth="1"/>
    <col min="3" max="3" width="8" bestFit="1" customWidth="1"/>
    <col min="4" max="4" width="17.875" customWidth="1"/>
    <col min="5" max="24" width="8.5" customWidth="1"/>
    <col min="25" max="25" width="15" bestFit="1" customWidth="1"/>
    <col min="26" max="26" width="5.625" customWidth="1"/>
  </cols>
  <sheetData>
    <row r="1" spans="1:28" ht="20.25">
      <c r="A1" s="124" t="s">
        <v>370</v>
      </c>
      <c r="B1" s="124"/>
      <c r="C1" s="124"/>
      <c r="D1" s="124"/>
      <c r="E1" s="124"/>
    </row>
    <row r="3" spans="1:28" ht="15" thickBot="1"/>
    <row r="4" spans="1:28" s="9" customFormat="1" ht="15.75" thickBot="1">
      <c r="A4" s="27" t="s">
        <v>0</v>
      </c>
      <c r="B4" s="28" t="s">
        <v>1</v>
      </c>
      <c r="C4" s="29" t="s">
        <v>2</v>
      </c>
      <c r="D4" s="28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30" t="s">
        <v>18</v>
      </c>
      <c r="T4" s="30" t="s">
        <v>19</v>
      </c>
      <c r="U4" s="30" t="s">
        <v>20</v>
      </c>
      <c r="V4" s="30" t="s">
        <v>21</v>
      </c>
      <c r="W4" s="30" t="s">
        <v>23</v>
      </c>
      <c r="X4" s="73" t="s">
        <v>364</v>
      </c>
      <c r="Y4" s="82" t="s">
        <v>365</v>
      </c>
      <c r="Z4" s="77" t="s">
        <v>22</v>
      </c>
      <c r="AA4" s="10"/>
      <c r="AB4" s="10"/>
    </row>
    <row r="5" spans="1:28" s="9" customFormat="1" ht="15">
      <c r="A5" s="35" t="s">
        <v>157</v>
      </c>
      <c r="B5" s="33" t="s">
        <v>108</v>
      </c>
      <c r="C5" s="34">
        <v>2005</v>
      </c>
      <c r="D5" s="33" t="s">
        <v>26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1</v>
      </c>
      <c r="K5" s="39">
        <v>1</v>
      </c>
      <c r="L5" s="39">
        <v>0</v>
      </c>
      <c r="M5" s="39">
        <v>1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1</v>
      </c>
      <c r="W5" s="39">
        <v>0</v>
      </c>
      <c r="X5" s="108">
        <v>0</v>
      </c>
      <c r="Y5" s="83">
        <f t="shared" ref="Y5:Y19" si="0">LARGE(E5:X5,1)+LARGE(E5:X5,2)+LARGE(E5:X5,3)+LARGE(E5:X5,4)+LARGE(E5:X5,5)+LARGE(E5:X5,6)+LARGE(E5:X5,7)+LARGE(E5:X5,8)+LARGE(E5:X5,9)+LARGE(E5:X5,10)+LARGE(E5:X5,11)+LARGE(E5:X5,12)+LARGE(E5:X5,13)+LARGE(E5:X5,14)</f>
        <v>4</v>
      </c>
      <c r="Z5" s="89"/>
      <c r="AA5" s="15">
        <f t="shared" ref="AA5:AA19" si="1">SUM(E5:X5)</f>
        <v>4</v>
      </c>
      <c r="AB5" s="16">
        <f t="shared" ref="AB5:AB19" si="2">COUNTIF(E5:X5,"&lt;&gt;0")</f>
        <v>4</v>
      </c>
    </row>
    <row r="6" spans="1:28" s="9" customFormat="1" ht="15">
      <c r="A6" s="23" t="s">
        <v>162</v>
      </c>
      <c r="B6" s="11" t="s">
        <v>51</v>
      </c>
      <c r="C6" s="12">
        <v>2004</v>
      </c>
      <c r="D6" s="11" t="s">
        <v>26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0.81760013872030557</v>
      </c>
      <c r="L6" s="13">
        <v>0</v>
      </c>
      <c r="M6" s="13">
        <v>0.81230000000000002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0.66020000000000001</v>
      </c>
      <c r="W6" s="13">
        <v>0</v>
      </c>
      <c r="X6" s="109">
        <v>0</v>
      </c>
      <c r="Y6" s="84">
        <f t="shared" si="0"/>
        <v>2.2901001387203057</v>
      </c>
      <c r="Z6" s="90"/>
      <c r="AA6" s="15">
        <f t="shared" si="1"/>
        <v>2.2901001387203057</v>
      </c>
      <c r="AB6" s="16">
        <f t="shared" si="2"/>
        <v>3</v>
      </c>
    </row>
    <row r="7" spans="1:28" s="9" customFormat="1" ht="15">
      <c r="A7" s="23" t="s">
        <v>263</v>
      </c>
      <c r="B7" s="11" t="s">
        <v>294</v>
      </c>
      <c r="C7" s="12">
        <v>2004</v>
      </c>
      <c r="D7" s="11" t="s">
        <v>66</v>
      </c>
      <c r="E7" s="13">
        <v>0</v>
      </c>
      <c r="F7" s="13">
        <v>0</v>
      </c>
      <c r="G7" s="13">
        <v>0</v>
      </c>
      <c r="H7" s="13">
        <v>1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1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09">
        <v>0</v>
      </c>
      <c r="Y7" s="84">
        <f t="shared" si="0"/>
        <v>2</v>
      </c>
      <c r="Z7" s="90"/>
      <c r="AA7" s="15">
        <f t="shared" si="1"/>
        <v>2</v>
      </c>
      <c r="AB7" s="16">
        <f t="shared" si="2"/>
        <v>2</v>
      </c>
    </row>
    <row r="8" spans="1:28" s="9" customFormat="1" ht="15">
      <c r="A8" s="23" t="s">
        <v>292</v>
      </c>
      <c r="B8" s="11" t="s">
        <v>293</v>
      </c>
      <c r="C8" s="12">
        <v>2005</v>
      </c>
      <c r="D8" s="11" t="s">
        <v>161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0.47992103253144713</v>
      </c>
      <c r="L8" s="13">
        <v>0</v>
      </c>
      <c r="M8" s="13">
        <v>0.71279999999999999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0.38890000000000002</v>
      </c>
      <c r="W8" s="13">
        <v>0</v>
      </c>
      <c r="X8" s="109">
        <v>0</v>
      </c>
      <c r="Y8" s="84">
        <f t="shared" si="0"/>
        <v>1.581621032531447</v>
      </c>
      <c r="Z8" s="90"/>
      <c r="AA8" s="15">
        <f t="shared" si="1"/>
        <v>1.581621032531447</v>
      </c>
      <c r="AB8" s="16">
        <f t="shared" si="2"/>
        <v>3</v>
      </c>
    </row>
    <row r="9" spans="1:28" s="9" customFormat="1" ht="15">
      <c r="A9" s="23" t="s">
        <v>156</v>
      </c>
      <c r="B9" s="11" t="s">
        <v>384</v>
      </c>
      <c r="C9" s="12">
        <v>2005</v>
      </c>
      <c r="D9" s="11" t="s">
        <v>26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0.32479999999999998</v>
      </c>
      <c r="K9" s="13">
        <v>0.53909576178532348</v>
      </c>
      <c r="L9" s="13">
        <v>0</v>
      </c>
      <c r="M9" s="13">
        <v>0.71319999999999995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 t="s">
        <v>304</v>
      </c>
      <c r="W9" s="13">
        <v>0</v>
      </c>
      <c r="X9" s="109">
        <v>0</v>
      </c>
      <c r="Y9" s="84">
        <f t="shared" si="0"/>
        <v>1.5770957617853234</v>
      </c>
      <c r="Z9" s="90"/>
      <c r="AA9" s="15">
        <f t="shared" si="1"/>
        <v>1.5770957617853234</v>
      </c>
      <c r="AB9" s="16">
        <f t="shared" si="2"/>
        <v>4</v>
      </c>
    </row>
    <row r="10" spans="1:28" s="9" customFormat="1" ht="15">
      <c r="A10" s="23" t="s">
        <v>298</v>
      </c>
      <c r="B10" s="11" t="s">
        <v>125</v>
      </c>
      <c r="C10" s="12">
        <v>2005</v>
      </c>
      <c r="D10" s="11" t="s">
        <v>160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 t="s">
        <v>304</v>
      </c>
      <c r="K10" s="13">
        <v>0.47799308577235305</v>
      </c>
      <c r="L10" s="13">
        <v>0</v>
      </c>
      <c r="M10" s="13">
        <v>0.38440000000000002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0.36049999999999999</v>
      </c>
      <c r="W10" s="13">
        <v>0</v>
      </c>
      <c r="X10" s="109">
        <v>0</v>
      </c>
      <c r="Y10" s="84">
        <f t="shared" si="0"/>
        <v>1.222893085772353</v>
      </c>
      <c r="Z10" s="90"/>
      <c r="AA10" s="15">
        <f t="shared" si="1"/>
        <v>1.222893085772353</v>
      </c>
      <c r="AB10" s="16">
        <f t="shared" si="2"/>
        <v>4</v>
      </c>
    </row>
    <row r="11" spans="1:28" s="9" customFormat="1" ht="15">
      <c r="A11" s="23" t="s">
        <v>403</v>
      </c>
      <c r="B11" s="11" t="s">
        <v>37</v>
      </c>
      <c r="C11" s="12">
        <v>2005</v>
      </c>
      <c r="D11" s="11" t="s">
        <v>26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0.69610000000000005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0.41120000000000001</v>
      </c>
      <c r="W11" s="13">
        <v>0</v>
      </c>
      <c r="X11" s="109">
        <v>0</v>
      </c>
      <c r="Y11" s="84">
        <f t="shared" si="0"/>
        <v>1.1073</v>
      </c>
      <c r="Z11" s="90"/>
      <c r="AA11" s="15">
        <f t="shared" si="1"/>
        <v>1.1073</v>
      </c>
      <c r="AB11" s="16">
        <f t="shared" si="2"/>
        <v>2</v>
      </c>
    </row>
    <row r="12" spans="1:28" s="9" customFormat="1" ht="15">
      <c r="A12" s="23" t="s">
        <v>511</v>
      </c>
      <c r="B12" s="11" t="s">
        <v>144</v>
      </c>
      <c r="C12" s="12">
        <v>2005</v>
      </c>
      <c r="D12" s="11" t="s">
        <v>28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09">
        <v>1</v>
      </c>
      <c r="Y12" s="84">
        <f t="shared" si="0"/>
        <v>1</v>
      </c>
      <c r="Z12" s="90"/>
      <c r="AA12" s="15">
        <f t="shared" si="1"/>
        <v>1</v>
      </c>
      <c r="AB12" s="16">
        <f t="shared" si="2"/>
        <v>1</v>
      </c>
    </row>
    <row r="13" spans="1:28" ht="15">
      <c r="A13" s="23" t="s">
        <v>296</v>
      </c>
      <c r="B13" s="11" t="s">
        <v>398</v>
      </c>
      <c r="C13" s="12">
        <v>2005</v>
      </c>
      <c r="D13" s="11" t="s">
        <v>376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0.81760013872030557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09">
        <v>0</v>
      </c>
      <c r="Y13" s="84">
        <f t="shared" si="0"/>
        <v>0.81760013872030557</v>
      </c>
      <c r="Z13" s="90"/>
      <c r="AA13" s="15">
        <f t="shared" si="1"/>
        <v>0.81760013872030557</v>
      </c>
      <c r="AB13" s="16">
        <f t="shared" si="2"/>
        <v>1</v>
      </c>
    </row>
    <row r="14" spans="1:28" ht="15">
      <c r="A14" s="23" t="s">
        <v>158</v>
      </c>
      <c r="B14" s="11" t="s">
        <v>159</v>
      </c>
      <c r="C14" s="12">
        <v>2005</v>
      </c>
      <c r="D14" s="11" t="s">
        <v>26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0.59350000000000003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 t="s">
        <v>304</v>
      </c>
      <c r="W14" s="13">
        <v>0</v>
      </c>
      <c r="X14" s="109">
        <v>0</v>
      </c>
      <c r="Y14" s="84">
        <f t="shared" si="0"/>
        <v>0.59350000000000003</v>
      </c>
      <c r="Z14" s="90"/>
      <c r="AA14" s="15">
        <f t="shared" si="1"/>
        <v>0.59350000000000003</v>
      </c>
      <c r="AB14" s="16">
        <f t="shared" si="2"/>
        <v>2</v>
      </c>
    </row>
    <row r="15" spans="1:28" ht="15">
      <c r="A15" s="23" t="s">
        <v>499</v>
      </c>
      <c r="B15" s="11" t="s">
        <v>144</v>
      </c>
      <c r="C15" s="12">
        <v>2004</v>
      </c>
      <c r="D15" s="11" t="s">
        <v>161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0.37969999999999998</v>
      </c>
      <c r="W15" s="13">
        <v>0</v>
      </c>
      <c r="X15" s="109">
        <v>0</v>
      </c>
      <c r="Y15" s="84">
        <f t="shared" si="0"/>
        <v>0.37969999999999998</v>
      </c>
      <c r="Z15" s="90"/>
      <c r="AA15" s="15">
        <f t="shared" si="1"/>
        <v>0.37969999999999998</v>
      </c>
      <c r="AB15" s="16">
        <f t="shared" si="2"/>
        <v>1</v>
      </c>
    </row>
    <row r="16" spans="1:28" ht="15">
      <c r="A16" s="23" t="s">
        <v>296</v>
      </c>
      <c r="B16" s="11" t="s">
        <v>297</v>
      </c>
      <c r="C16" s="12">
        <v>2004</v>
      </c>
      <c r="D16" s="11" t="s">
        <v>65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09" t="s">
        <v>304</v>
      </c>
      <c r="Y16" s="84">
        <f t="shared" si="0"/>
        <v>0</v>
      </c>
      <c r="Z16" s="90"/>
      <c r="AA16" s="15">
        <f t="shared" si="1"/>
        <v>0</v>
      </c>
      <c r="AB16" s="16">
        <f t="shared" si="2"/>
        <v>1</v>
      </c>
    </row>
    <row r="17" spans="1:28" ht="15">
      <c r="A17" s="23" t="s">
        <v>517</v>
      </c>
      <c r="B17" s="11" t="s">
        <v>37</v>
      </c>
      <c r="C17" s="12">
        <v>2005</v>
      </c>
      <c r="D17" s="11" t="s">
        <v>65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09" t="s">
        <v>304</v>
      </c>
      <c r="Y17" s="84">
        <f t="shared" si="0"/>
        <v>0</v>
      </c>
      <c r="Z17" s="90"/>
      <c r="AA17" s="15">
        <f t="shared" si="1"/>
        <v>0</v>
      </c>
      <c r="AB17" s="16">
        <f t="shared" si="2"/>
        <v>1</v>
      </c>
    </row>
    <row r="18" spans="1:28" ht="15">
      <c r="A18" s="23" t="s">
        <v>518</v>
      </c>
      <c r="B18" s="11" t="s">
        <v>223</v>
      </c>
      <c r="C18" s="12">
        <v>2003</v>
      </c>
      <c r="D18" s="11" t="s">
        <v>65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09" t="s">
        <v>304</v>
      </c>
      <c r="Y18" s="84">
        <f t="shared" si="0"/>
        <v>0</v>
      </c>
      <c r="Z18" s="90"/>
      <c r="AA18" s="15">
        <f t="shared" si="1"/>
        <v>0</v>
      </c>
      <c r="AB18" s="16">
        <f t="shared" si="2"/>
        <v>1</v>
      </c>
    </row>
    <row r="19" spans="1:28" ht="15.75" thickBot="1">
      <c r="A19" s="24" t="s">
        <v>116</v>
      </c>
      <c r="B19" s="25" t="s">
        <v>39</v>
      </c>
      <c r="C19" s="26">
        <v>2005</v>
      </c>
      <c r="D19" s="25" t="s">
        <v>35</v>
      </c>
      <c r="E19" s="36">
        <v>0</v>
      </c>
      <c r="F19" s="36" t="s">
        <v>304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110">
        <v>0</v>
      </c>
      <c r="Y19" s="85">
        <f t="shared" si="0"/>
        <v>0</v>
      </c>
      <c r="Z19" s="98"/>
      <c r="AA19" s="15">
        <f t="shared" si="1"/>
        <v>0</v>
      </c>
      <c r="AB19" s="16">
        <f t="shared" si="2"/>
        <v>1</v>
      </c>
    </row>
  </sheetData>
  <sortState ref="A5:AB19">
    <sortCondition descending="1" ref="Y5:Y19"/>
    <sortCondition descending="1" ref="AB5:AB19"/>
    <sortCondition ref="A5:A19"/>
  </sortState>
  <mergeCells count="1">
    <mergeCell ref="A1:E1"/>
  </mergeCells>
  <conditionalFormatting sqref="E5:X19">
    <cfRule type="cellIs" dxfId="1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7"/>
  <sheetViews>
    <sheetView tabSelected="1" zoomScaleNormal="100" workbookViewId="0">
      <selection activeCell="B41" sqref="B41"/>
    </sheetView>
  </sheetViews>
  <sheetFormatPr defaultRowHeight="14.25"/>
  <cols>
    <col min="1" max="1" width="20" customWidth="1"/>
    <col min="2" max="2" width="15" customWidth="1"/>
    <col min="3" max="3" width="8" bestFit="1" customWidth="1"/>
    <col min="4" max="4" width="17.875" customWidth="1"/>
    <col min="5" max="24" width="8.5" customWidth="1"/>
    <col min="25" max="25" width="15" bestFit="1" customWidth="1"/>
    <col min="26" max="26" width="5.625" customWidth="1"/>
  </cols>
  <sheetData>
    <row r="1" spans="1:29" ht="20.25">
      <c r="A1" s="123" t="s">
        <v>369</v>
      </c>
      <c r="B1" s="123"/>
      <c r="C1" s="123"/>
      <c r="D1" s="123"/>
      <c r="E1" s="123"/>
    </row>
    <row r="3" spans="1:29" ht="15" thickBot="1"/>
    <row r="4" spans="1:29" s="9" customFormat="1" ht="15.75" thickBot="1">
      <c r="A4" s="27" t="s">
        <v>0</v>
      </c>
      <c r="B4" s="28" t="s">
        <v>1</v>
      </c>
      <c r="C4" s="29" t="s">
        <v>2</v>
      </c>
      <c r="D4" s="28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30" t="s">
        <v>18</v>
      </c>
      <c r="T4" s="30" t="s">
        <v>19</v>
      </c>
      <c r="U4" s="30" t="s">
        <v>20</v>
      </c>
      <c r="V4" s="30" t="s">
        <v>21</v>
      </c>
      <c r="W4" s="30" t="s">
        <v>23</v>
      </c>
      <c r="X4" s="73" t="s">
        <v>364</v>
      </c>
      <c r="Y4" s="82" t="s">
        <v>365</v>
      </c>
      <c r="Z4" s="77" t="s">
        <v>22</v>
      </c>
      <c r="AA4" s="10"/>
      <c r="AB4" s="10"/>
    </row>
    <row r="5" spans="1:29" s="9" customFormat="1" ht="15">
      <c r="A5" s="31" t="s">
        <v>76</v>
      </c>
      <c r="B5" s="60" t="s">
        <v>80</v>
      </c>
      <c r="C5" s="61">
        <v>1962</v>
      </c>
      <c r="D5" s="60" t="s">
        <v>88</v>
      </c>
      <c r="E5" s="70">
        <v>1</v>
      </c>
      <c r="F5" s="70">
        <v>0.88800000000000001</v>
      </c>
      <c r="G5" s="70">
        <v>0.92569999999999997</v>
      </c>
      <c r="H5" s="70">
        <v>1</v>
      </c>
      <c r="I5" s="70">
        <v>0.8518</v>
      </c>
      <c r="J5" s="70">
        <v>1</v>
      </c>
      <c r="K5" s="70">
        <v>1</v>
      </c>
      <c r="L5" s="70">
        <v>1</v>
      </c>
      <c r="M5" s="70">
        <v>0.99129999999999996</v>
      </c>
      <c r="N5" s="70">
        <v>0.95409999999999995</v>
      </c>
      <c r="O5" s="70">
        <v>0.79120000000000001</v>
      </c>
      <c r="P5" s="93">
        <v>1</v>
      </c>
      <c r="Q5" s="70">
        <v>1</v>
      </c>
      <c r="R5" s="70">
        <v>1</v>
      </c>
      <c r="S5" s="70">
        <v>1</v>
      </c>
      <c r="T5" s="70">
        <v>0.9597</v>
      </c>
      <c r="U5" s="70">
        <v>0.8972</v>
      </c>
      <c r="V5" s="70">
        <v>0.92800000000000005</v>
      </c>
      <c r="W5" s="70">
        <v>0.93369999999999997</v>
      </c>
      <c r="X5" s="74">
        <v>0.9526</v>
      </c>
      <c r="Y5" s="83">
        <f t="shared" ref="Y5:Y27" si="0">LARGE(E5:X5,1)+LARGE(E5:X5,2)+LARGE(E5:X5,3)+LARGE(E5:X5,4)+LARGE(E5:X5,5)+LARGE(E5:X5,6)+LARGE(E5:X5,7)+LARGE(E5:X5,8)+LARGE(E5:X5,9)+LARGE(E5:X5,10)+LARGE(E5:X5,11)+LARGE(E5:X5,12)+LARGE(E5:X5,13)+LARGE(E5:X5,14)</f>
        <v>13.791400000000001</v>
      </c>
      <c r="Z5" s="78">
        <v>1</v>
      </c>
      <c r="AA5" s="15">
        <f t="shared" ref="AA5:AA27" si="1">SUM(E5:X5)</f>
        <v>19.0733</v>
      </c>
      <c r="AB5" s="16">
        <f t="shared" ref="AB5:AB27" si="2">COUNTIF(E5:X5,"&lt;&gt;0")</f>
        <v>20</v>
      </c>
    </row>
    <row r="6" spans="1:29" s="9" customFormat="1" ht="15">
      <c r="A6" s="56" t="s">
        <v>78</v>
      </c>
      <c r="B6" s="58" t="s">
        <v>79</v>
      </c>
      <c r="C6" s="59">
        <v>1969</v>
      </c>
      <c r="D6" s="58" t="s">
        <v>87</v>
      </c>
      <c r="E6" s="68">
        <v>0.93169999999999997</v>
      </c>
      <c r="F6" s="68">
        <v>1</v>
      </c>
      <c r="G6" s="68">
        <v>1</v>
      </c>
      <c r="H6" s="94">
        <v>1</v>
      </c>
      <c r="I6" s="68">
        <v>1</v>
      </c>
      <c r="J6" s="68">
        <v>0</v>
      </c>
      <c r="K6" s="68">
        <v>0.96953031266858936</v>
      </c>
      <c r="L6" s="68">
        <v>0.92579999999999996</v>
      </c>
      <c r="M6" s="68">
        <v>1</v>
      </c>
      <c r="N6" s="68">
        <v>0.94989999999999997</v>
      </c>
      <c r="O6" s="68">
        <v>0.78390000000000004</v>
      </c>
      <c r="P6" s="68">
        <v>0.93540000000000001</v>
      </c>
      <c r="Q6" s="68">
        <v>0.99439999999999995</v>
      </c>
      <c r="R6" s="68">
        <v>0.91290000000000004</v>
      </c>
      <c r="S6" s="68">
        <v>0</v>
      </c>
      <c r="T6" s="68">
        <v>1</v>
      </c>
      <c r="U6" s="68">
        <v>0.86639999999999995</v>
      </c>
      <c r="V6" s="68">
        <v>1</v>
      </c>
      <c r="W6" s="68">
        <v>1</v>
      </c>
      <c r="X6" s="75">
        <v>0.91959999999999997</v>
      </c>
      <c r="Y6" s="84">
        <f t="shared" si="0"/>
        <v>13.706730312668588</v>
      </c>
      <c r="Z6" s="79">
        <v>2</v>
      </c>
      <c r="AA6" s="15">
        <f t="shared" si="1"/>
        <v>17.189530312668591</v>
      </c>
      <c r="AB6" s="16">
        <f t="shared" si="2"/>
        <v>18</v>
      </c>
    </row>
    <row r="7" spans="1:29" s="9" customFormat="1" ht="15">
      <c r="A7" s="56" t="s">
        <v>52</v>
      </c>
      <c r="B7" s="58" t="s">
        <v>53</v>
      </c>
      <c r="C7" s="59">
        <v>1960</v>
      </c>
      <c r="D7" s="58" t="s">
        <v>63</v>
      </c>
      <c r="E7" s="68">
        <v>0.91549999999999998</v>
      </c>
      <c r="F7" s="68">
        <v>0.84550000000000003</v>
      </c>
      <c r="G7" s="68" t="s">
        <v>304</v>
      </c>
      <c r="H7" s="68">
        <v>0.95579999999999998</v>
      </c>
      <c r="I7" s="68">
        <v>0.79049999999999998</v>
      </c>
      <c r="J7" s="68">
        <v>0.80010000000000003</v>
      </c>
      <c r="K7" s="68">
        <v>0</v>
      </c>
      <c r="L7" s="68">
        <v>0</v>
      </c>
      <c r="M7" s="68">
        <v>0</v>
      </c>
      <c r="N7" s="68">
        <v>0</v>
      </c>
      <c r="O7" s="68">
        <v>1</v>
      </c>
      <c r="P7" s="68">
        <v>0.58179999999999998</v>
      </c>
      <c r="Q7" s="68">
        <v>0.88470000000000004</v>
      </c>
      <c r="R7" s="68">
        <v>0</v>
      </c>
      <c r="S7" s="68">
        <v>0.86309999999999998</v>
      </c>
      <c r="T7" s="68">
        <v>0.96220000000000006</v>
      </c>
      <c r="U7" s="68">
        <v>1</v>
      </c>
      <c r="V7" s="68">
        <v>0</v>
      </c>
      <c r="W7" s="68">
        <v>0.97089999999999999</v>
      </c>
      <c r="X7" s="75">
        <v>1</v>
      </c>
      <c r="Y7" s="84">
        <f t="shared" si="0"/>
        <v>11.570099999999998</v>
      </c>
      <c r="Z7" s="79">
        <v>3</v>
      </c>
      <c r="AA7" s="15">
        <f t="shared" si="1"/>
        <v>11.5701</v>
      </c>
      <c r="AB7" s="16">
        <f t="shared" si="2"/>
        <v>14</v>
      </c>
    </row>
    <row r="8" spans="1:29" s="9" customFormat="1">
      <c r="A8" s="56" t="s">
        <v>57</v>
      </c>
      <c r="B8" s="58" t="s">
        <v>58</v>
      </c>
      <c r="C8" s="59">
        <v>1960</v>
      </c>
      <c r="D8" s="58" t="s">
        <v>66</v>
      </c>
      <c r="E8" s="68">
        <v>0</v>
      </c>
      <c r="F8" s="68">
        <v>0.80220000000000002</v>
      </c>
      <c r="G8" s="94">
        <v>0.9395</v>
      </c>
      <c r="H8" s="68">
        <v>0.71899999999999997</v>
      </c>
      <c r="I8" s="68">
        <v>0.78059999999999996</v>
      </c>
      <c r="J8" s="68">
        <v>0.75939999999999996</v>
      </c>
      <c r="K8" s="68">
        <v>0.71982321165493379</v>
      </c>
      <c r="L8" s="68">
        <v>0.69910000000000005</v>
      </c>
      <c r="M8" s="68">
        <v>0.71189999999999998</v>
      </c>
      <c r="N8" s="68">
        <v>0.67390000000000005</v>
      </c>
      <c r="O8" s="68">
        <v>0.58740000000000003</v>
      </c>
      <c r="P8" s="68">
        <v>0.80120000000000002</v>
      </c>
      <c r="Q8" s="68">
        <v>0.76759999999999995</v>
      </c>
      <c r="R8" s="68">
        <v>0.80120000000000002</v>
      </c>
      <c r="S8" s="68">
        <v>0.9395</v>
      </c>
      <c r="T8" s="68">
        <v>0.75800000000000001</v>
      </c>
      <c r="U8" s="68">
        <v>0.77769999999999995</v>
      </c>
      <c r="V8" s="68">
        <v>0.8054</v>
      </c>
      <c r="W8" s="68">
        <v>0.67579999999999996</v>
      </c>
      <c r="X8" s="75">
        <v>0</v>
      </c>
      <c r="Y8" s="84">
        <f t="shared" si="0"/>
        <v>11.083023211654931</v>
      </c>
      <c r="Z8" s="86">
        <v>4</v>
      </c>
      <c r="AA8" s="15">
        <f t="shared" si="1"/>
        <v>13.719223211654935</v>
      </c>
      <c r="AB8" s="16">
        <f t="shared" si="2"/>
        <v>18</v>
      </c>
    </row>
    <row r="9" spans="1:29" s="9" customFormat="1">
      <c r="A9" s="56" t="s">
        <v>55</v>
      </c>
      <c r="B9" s="58" t="s">
        <v>56</v>
      </c>
      <c r="C9" s="59">
        <v>1962</v>
      </c>
      <c r="D9" s="58" t="s">
        <v>65</v>
      </c>
      <c r="E9" s="68">
        <v>0.86499999999999999</v>
      </c>
      <c r="F9" s="68">
        <v>0.56530000000000002</v>
      </c>
      <c r="G9" s="68">
        <v>0.4733</v>
      </c>
      <c r="H9" s="68">
        <v>0.57669999999999999</v>
      </c>
      <c r="I9" s="68">
        <v>0.6008</v>
      </c>
      <c r="J9" s="68">
        <v>0.61919999999999997</v>
      </c>
      <c r="K9" s="68">
        <v>0.68522894625996078</v>
      </c>
      <c r="L9" s="68">
        <v>0.57750000000000001</v>
      </c>
      <c r="M9" s="68">
        <v>0.50700000000000001</v>
      </c>
      <c r="N9" s="94">
        <v>0.86499999999999999</v>
      </c>
      <c r="O9" s="68">
        <v>0.70479999999999998</v>
      </c>
      <c r="P9" s="68">
        <v>0.4345</v>
      </c>
      <c r="Q9" s="68">
        <v>0.6411</v>
      </c>
      <c r="R9" s="68">
        <v>0.71619999999999995</v>
      </c>
      <c r="S9" s="68">
        <v>0</v>
      </c>
      <c r="T9" s="68">
        <v>0.56469999999999998</v>
      </c>
      <c r="U9" s="68">
        <v>0.61240000000000006</v>
      </c>
      <c r="V9" s="68">
        <v>0.45989999999999998</v>
      </c>
      <c r="W9" s="68">
        <v>0.75949999999999995</v>
      </c>
      <c r="X9" s="75">
        <v>0.74570000000000003</v>
      </c>
      <c r="Y9" s="84">
        <f t="shared" si="0"/>
        <v>9.5344289462599612</v>
      </c>
      <c r="Z9" s="86">
        <v>5</v>
      </c>
      <c r="AA9" s="15">
        <f t="shared" si="1"/>
        <v>11.973828946259959</v>
      </c>
      <c r="AB9" s="16">
        <f t="shared" si="2"/>
        <v>19</v>
      </c>
    </row>
    <row r="10" spans="1:29" s="9" customFormat="1">
      <c r="A10" s="56" t="s">
        <v>72</v>
      </c>
      <c r="B10" s="58" t="s">
        <v>169</v>
      </c>
      <c r="C10" s="59">
        <v>1963</v>
      </c>
      <c r="D10" s="58" t="s">
        <v>187</v>
      </c>
      <c r="E10" s="68">
        <v>0.7228</v>
      </c>
      <c r="F10" s="68" t="s">
        <v>521</v>
      </c>
      <c r="G10" s="68">
        <v>0.7248</v>
      </c>
      <c r="H10" s="68">
        <v>0.66890000000000005</v>
      </c>
      <c r="I10" s="68">
        <v>0.59440000000000004</v>
      </c>
      <c r="J10" s="68">
        <v>0</v>
      </c>
      <c r="K10" s="68">
        <v>0.80309580491648336</v>
      </c>
      <c r="L10" s="68">
        <v>0.8165</v>
      </c>
      <c r="M10" s="68">
        <v>0</v>
      </c>
      <c r="N10" s="68">
        <v>0.74670000000000003</v>
      </c>
      <c r="O10" s="68">
        <v>0.51380000000000003</v>
      </c>
      <c r="P10" s="68">
        <v>0.76480000000000004</v>
      </c>
      <c r="Q10" s="68">
        <v>0.81740000000000002</v>
      </c>
      <c r="R10" s="68">
        <v>0.60799999999999998</v>
      </c>
      <c r="S10" s="68">
        <v>0</v>
      </c>
      <c r="T10" s="68">
        <v>0.72729999999999995</v>
      </c>
      <c r="U10" s="68">
        <v>0</v>
      </c>
      <c r="V10" s="68">
        <v>0</v>
      </c>
      <c r="W10" s="68">
        <v>0</v>
      </c>
      <c r="X10" s="75">
        <v>0.51349999999999996</v>
      </c>
      <c r="Y10" s="84">
        <f t="shared" si="0"/>
        <v>9.0219958049164841</v>
      </c>
      <c r="Z10" s="86">
        <v>6</v>
      </c>
      <c r="AA10" s="15">
        <f t="shared" si="1"/>
        <v>9.0219958049164841</v>
      </c>
      <c r="AB10" s="16">
        <f t="shared" si="2"/>
        <v>14</v>
      </c>
    </row>
    <row r="11" spans="1:29" s="9" customFormat="1">
      <c r="A11" s="56" t="s">
        <v>59</v>
      </c>
      <c r="B11" s="58" t="s">
        <v>60</v>
      </c>
      <c r="C11" s="59">
        <v>1960</v>
      </c>
      <c r="D11" s="58" t="s">
        <v>67</v>
      </c>
      <c r="E11" s="68">
        <v>0.62139999999999995</v>
      </c>
      <c r="F11" s="68">
        <v>0.46100000000000002</v>
      </c>
      <c r="G11" s="68">
        <v>0.3871</v>
      </c>
      <c r="H11" s="68">
        <v>0.57850000000000001</v>
      </c>
      <c r="I11" s="68">
        <v>0.57869999999999999</v>
      </c>
      <c r="J11" s="68">
        <v>0.4652</v>
      </c>
      <c r="K11" s="68">
        <v>0</v>
      </c>
      <c r="L11" s="68">
        <v>0.37519999999999998</v>
      </c>
      <c r="M11" s="68">
        <v>0.55940000000000001</v>
      </c>
      <c r="N11" s="68">
        <v>0.51459999999999995</v>
      </c>
      <c r="O11" s="68">
        <v>0</v>
      </c>
      <c r="P11" s="68">
        <v>0.73250000000000004</v>
      </c>
      <c r="Q11" s="68">
        <v>0.59489999999999998</v>
      </c>
      <c r="R11" s="68">
        <v>0.59240000000000004</v>
      </c>
      <c r="S11" s="68">
        <v>0.57509999999999994</v>
      </c>
      <c r="T11" s="68">
        <v>0.66379999999999995</v>
      </c>
      <c r="U11" s="68">
        <v>0.51990000000000003</v>
      </c>
      <c r="V11" s="68">
        <v>0</v>
      </c>
      <c r="W11" s="68">
        <v>0.51880000000000004</v>
      </c>
      <c r="X11" s="75">
        <v>0.53320000000000001</v>
      </c>
      <c r="Y11" s="84">
        <f t="shared" si="0"/>
        <v>8.0483999999999991</v>
      </c>
      <c r="Z11" s="86">
        <v>7</v>
      </c>
      <c r="AA11" s="15">
        <f t="shared" si="1"/>
        <v>9.2717000000000009</v>
      </c>
      <c r="AB11" s="16">
        <f t="shared" si="2"/>
        <v>17</v>
      </c>
    </row>
    <row r="12" spans="1:29" s="9" customFormat="1">
      <c r="A12" s="56" t="s">
        <v>121</v>
      </c>
      <c r="B12" s="58" t="s">
        <v>288</v>
      </c>
      <c r="C12" s="59">
        <v>1944</v>
      </c>
      <c r="D12" s="58" t="s">
        <v>118</v>
      </c>
      <c r="E12" s="68">
        <v>0.62450000000000006</v>
      </c>
      <c r="F12" s="68">
        <v>0</v>
      </c>
      <c r="G12" s="68">
        <v>0.37880000000000003</v>
      </c>
      <c r="H12" s="68" t="s">
        <v>521</v>
      </c>
      <c r="I12" s="68">
        <v>0</v>
      </c>
      <c r="J12" s="68">
        <v>0.3881</v>
      </c>
      <c r="K12" s="68">
        <v>0.50207194723983484</v>
      </c>
      <c r="L12" s="68">
        <v>0.3931</v>
      </c>
      <c r="M12" s="68">
        <v>0.59909999999999997</v>
      </c>
      <c r="N12" s="68">
        <v>0.57999999999999996</v>
      </c>
      <c r="O12" s="68">
        <v>0.47749999999999998</v>
      </c>
      <c r="P12" s="68">
        <v>0.60229999999999995</v>
      </c>
      <c r="Q12" s="68">
        <v>0.80279999999999996</v>
      </c>
      <c r="R12" s="68">
        <v>0.52159999999999995</v>
      </c>
      <c r="S12" s="68" t="s">
        <v>304</v>
      </c>
      <c r="T12" s="68">
        <v>0.4738</v>
      </c>
      <c r="U12" s="68">
        <v>0.56710000000000005</v>
      </c>
      <c r="V12" s="68" t="s">
        <v>304</v>
      </c>
      <c r="W12" s="68">
        <v>0.51980000000000004</v>
      </c>
      <c r="X12" s="75">
        <v>0.64300000000000002</v>
      </c>
      <c r="Y12" s="84">
        <f t="shared" si="0"/>
        <v>7.6947719472398344</v>
      </c>
      <c r="Z12" s="86">
        <v>8</v>
      </c>
      <c r="AA12" s="15">
        <f t="shared" si="1"/>
        <v>8.0735719472398362</v>
      </c>
      <c r="AB12" s="16">
        <f t="shared" si="2"/>
        <v>18</v>
      </c>
      <c r="AC12"/>
    </row>
    <row r="13" spans="1:29" s="9" customFormat="1">
      <c r="A13" s="56" t="s">
        <v>61</v>
      </c>
      <c r="B13" s="58" t="s">
        <v>62</v>
      </c>
      <c r="C13" s="59">
        <v>1936</v>
      </c>
      <c r="D13" s="58" t="s">
        <v>68</v>
      </c>
      <c r="E13" s="68">
        <v>0.5363</v>
      </c>
      <c r="F13" s="68">
        <v>0.46529999999999999</v>
      </c>
      <c r="G13" s="68">
        <v>0.4592</v>
      </c>
      <c r="H13" s="68">
        <v>0.41510000000000002</v>
      </c>
      <c r="I13" s="68" t="s">
        <v>304</v>
      </c>
      <c r="J13" s="68">
        <v>0</v>
      </c>
      <c r="K13" s="68">
        <v>0.41294102089252593</v>
      </c>
      <c r="L13" s="68" t="s">
        <v>304</v>
      </c>
      <c r="M13" s="68">
        <v>0.40060000000000001</v>
      </c>
      <c r="N13" s="68">
        <v>0.51219999999999999</v>
      </c>
      <c r="O13" s="68">
        <v>0.432</v>
      </c>
      <c r="P13" s="68">
        <v>0.43180000000000002</v>
      </c>
      <c r="Q13" s="68">
        <v>0.57840000000000003</v>
      </c>
      <c r="R13" s="68">
        <v>0.47810000000000002</v>
      </c>
      <c r="S13" s="68">
        <v>0</v>
      </c>
      <c r="T13" s="68">
        <v>0.37540000000000001</v>
      </c>
      <c r="U13" s="68">
        <v>0.45440000000000003</v>
      </c>
      <c r="V13" s="68">
        <v>0.26939999999999997</v>
      </c>
      <c r="W13" s="68">
        <v>0.46050000000000002</v>
      </c>
      <c r="X13" s="75">
        <v>0.38640000000000002</v>
      </c>
      <c r="Y13" s="84">
        <f t="shared" si="0"/>
        <v>6.4232410208925259</v>
      </c>
      <c r="Z13" s="86">
        <v>9</v>
      </c>
      <c r="AA13" s="15">
        <f t="shared" si="1"/>
        <v>7.0680410208925259</v>
      </c>
      <c r="AB13" s="16">
        <f t="shared" si="2"/>
        <v>18</v>
      </c>
    </row>
    <row r="14" spans="1:29" s="9" customFormat="1">
      <c r="A14" s="56" t="s">
        <v>47</v>
      </c>
      <c r="B14" s="58" t="s">
        <v>54</v>
      </c>
      <c r="C14" s="59">
        <v>1963</v>
      </c>
      <c r="D14" s="58" t="s">
        <v>64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0.68820000000000003</v>
      </c>
      <c r="P14" s="68">
        <v>0.71350000000000002</v>
      </c>
      <c r="Q14" s="68">
        <v>0.60550000000000004</v>
      </c>
      <c r="R14" s="68">
        <v>0.6966</v>
      </c>
      <c r="S14" s="68">
        <v>0.69430000000000003</v>
      </c>
      <c r="T14" s="68">
        <v>0.71260000000000001</v>
      </c>
      <c r="U14" s="68">
        <v>0.78439999999999999</v>
      </c>
      <c r="V14" s="68">
        <v>0</v>
      </c>
      <c r="W14" s="68">
        <v>0</v>
      </c>
      <c r="X14" s="75">
        <v>0.68089999999999995</v>
      </c>
      <c r="Y14" s="84">
        <f t="shared" si="0"/>
        <v>5.5760000000000005</v>
      </c>
      <c r="Z14" s="86">
        <v>10</v>
      </c>
      <c r="AA14" s="15">
        <f t="shared" si="1"/>
        <v>5.5760000000000005</v>
      </c>
      <c r="AB14" s="16">
        <f t="shared" si="2"/>
        <v>8</v>
      </c>
    </row>
    <row r="15" spans="1:29" s="9" customFormat="1">
      <c r="A15" s="56" t="s">
        <v>219</v>
      </c>
      <c r="B15" s="58" t="s">
        <v>199</v>
      </c>
      <c r="C15" s="59">
        <v>1960</v>
      </c>
      <c r="D15" s="58" t="s">
        <v>94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0.72289999999999999</v>
      </c>
      <c r="P15" s="68">
        <v>0.58389999999999997</v>
      </c>
      <c r="Q15" s="68">
        <v>0.80820000000000003</v>
      </c>
      <c r="R15" s="68">
        <v>0</v>
      </c>
      <c r="S15" s="68">
        <v>0.77759999999999996</v>
      </c>
      <c r="T15" s="68">
        <v>0.93610000000000004</v>
      </c>
      <c r="U15" s="68">
        <v>0.60560000000000003</v>
      </c>
      <c r="V15" s="68">
        <v>0.70440000000000003</v>
      </c>
      <c r="W15" s="68">
        <v>0</v>
      </c>
      <c r="X15" s="75">
        <v>0</v>
      </c>
      <c r="Y15" s="84">
        <f t="shared" si="0"/>
        <v>5.1387</v>
      </c>
      <c r="Z15" s="86">
        <v>11</v>
      </c>
      <c r="AA15" s="15">
        <f t="shared" si="1"/>
        <v>5.1387</v>
      </c>
      <c r="AB15" s="16">
        <f t="shared" si="2"/>
        <v>7</v>
      </c>
    </row>
    <row r="16" spans="1:29" s="9" customFormat="1">
      <c r="A16" s="56" t="s">
        <v>119</v>
      </c>
      <c r="B16" s="58" t="s">
        <v>62</v>
      </c>
      <c r="C16" s="59">
        <v>1947</v>
      </c>
      <c r="D16" s="58" t="s">
        <v>120</v>
      </c>
      <c r="E16" s="68">
        <v>0</v>
      </c>
      <c r="F16" s="68">
        <v>0</v>
      </c>
      <c r="G16" s="68">
        <v>0</v>
      </c>
      <c r="H16" s="68">
        <v>0.84150000000000003</v>
      </c>
      <c r="I16" s="68">
        <v>0</v>
      </c>
      <c r="J16" s="68">
        <v>0.59630000000000005</v>
      </c>
      <c r="K16" s="68">
        <v>0</v>
      </c>
      <c r="L16" s="68">
        <v>0.42859999999999998</v>
      </c>
      <c r="M16" s="68">
        <v>0</v>
      </c>
      <c r="N16" s="68">
        <v>1</v>
      </c>
      <c r="O16" s="68">
        <v>0.70140000000000002</v>
      </c>
      <c r="P16" s="68">
        <v>0.83230000000000004</v>
      </c>
      <c r="Q16" s="68">
        <v>0</v>
      </c>
      <c r="R16" s="68">
        <v>0</v>
      </c>
      <c r="S16" s="68">
        <v>0.62319999999999998</v>
      </c>
      <c r="T16" s="68">
        <v>0</v>
      </c>
      <c r="U16" s="68">
        <v>0</v>
      </c>
      <c r="V16" s="68">
        <v>0</v>
      </c>
      <c r="W16" s="68">
        <v>0</v>
      </c>
      <c r="X16" s="75">
        <v>0</v>
      </c>
      <c r="Y16" s="84">
        <f t="shared" si="0"/>
        <v>5.0233000000000008</v>
      </c>
      <c r="Z16" s="86">
        <v>12</v>
      </c>
      <c r="AA16" s="15">
        <f t="shared" si="1"/>
        <v>5.0232999999999999</v>
      </c>
      <c r="AB16" s="16">
        <f t="shared" si="2"/>
        <v>7</v>
      </c>
    </row>
    <row r="17" spans="1:29" s="9" customFormat="1">
      <c r="A17" s="56" t="s">
        <v>185</v>
      </c>
      <c r="B17" s="58" t="s">
        <v>186</v>
      </c>
      <c r="C17" s="59">
        <v>1967</v>
      </c>
      <c r="D17" s="58" t="s">
        <v>63</v>
      </c>
      <c r="E17" s="68">
        <v>0.84450000000000003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0.78210000000000002</v>
      </c>
      <c r="N17" s="68">
        <v>0</v>
      </c>
      <c r="O17" s="68">
        <v>0.95289999999999997</v>
      </c>
      <c r="P17" s="68">
        <v>0.94899999999999995</v>
      </c>
      <c r="Q17" s="68">
        <v>0.79359999999999997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75">
        <v>0</v>
      </c>
      <c r="Y17" s="84">
        <f t="shared" si="0"/>
        <v>4.3220999999999998</v>
      </c>
      <c r="Z17" s="86">
        <v>13</v>
      </c>
      <c r="AA17" s="15">
        <f t="shared" si="1"/>
        <v>4.3220999999999998</v>
      </c>
      <c r="AB17" s="16">
        <f t="shared" si="2"/>
        <v>5</v>
      </c>
    </row>
    <row r="18" spans="1:29" s="9" customFormat="1">
      <c r="A18" s="56" t="s">
        <v>214</v>
      </c>
      <c r="B18" s="58" t="s">
        <v>215</v>
      </c>
      <c r="C18" s="59">
        <v>1937</v>
      </c>
      <c r="D18" s="58" t="s">
        <v>94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0.77380000000000004</v>
      </c>
      <c r="N18" s="68">
        <v>0</v>
      </c>
      <c r="O18" s="68">
        <v>0.54159999999999997</v>
      </c>
      <c r="P18" s="68">
        <v>1</v>
      </c>
      <c r="Q18" s="68">
        <v>0.89280000000000004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75">
        <v>0</v>
      </c>
      <c r="Y18" s="84">
        <f t="shared" si="0"/>
        <v>3.2081999999999997</v>
      </c>
      <c r="Z18" s="86"/>
      <c r="AA18" s="15">
        <f t="shared" si="1"/>
        <v>3.2081999999999997</v>
      </c>
      <c r="AB18" s="16">
        <f t="shared" si="2"/>
        <v>4</v>
      </c>
    </row>
    <row r="19" spans="1:29" s="9" customFormat="1">
      <c r="A19" s="56" t="s">
        <v>418</v>
      </c>
      <c r="B19" s="58" t="s">
        <v>419</v>
      </c>
      <c r="C19" s="59">
        <v>1942</v>
      </c>
      <c r="D19" s="58" t="s">
        <v>63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0.97219999999999995</v>
      </c>
      <c r="P19" s="68">
        <v>0</v>
      </c>
      <c r="Q19" s="68">
        <v>0</v>
      </c>
      <c r="R19" s="68">
        <v>0.59350000000000003</v>
      </c>
      <c r="S19" s="68">
        <v>0.86150000000000004</v>
      </c>
      <c r="T19" s="68">
        <v>0.73419999999999996</v>
      </c>
      <c r="U19" s="68">
        <v>0</v>
      </c>
      <c r="V19" s="68">
        <v>0</v>
      </c>
      <c r="W19" s="68">
        <v>0</v>
      </c>
      <c r="X19" s="75">
        <v>0</v>
      </c>
      <c r="Y19" s="84">
        <f t="shared" si="0"/>
        <v>3.1614</v>
      </c>
      <c r="Z19" s="87"/>
      <c r="AA19" s="15">
        <f t="shared" si="1"/>
        <v>3.1614</v>
      </c>
      <c r="AB19" s="16">
        <f t="shared" si="2"/>
        <v>4</v>
      </c>
    </row>
    <row r="20" spans="1:29" s="9" customFormat="1">
      <c r="A20" s="56" t="s">
        <v>121</v>
      </c>
      <c r="B20" s="58" t="s">
        <v>82</v>
      </c>
      <c r="C20" s="59">
        <v>1968</v>
      </c>
      <c r="D20" s="58" t="s">
        <v>118</v>
      </c>
      <c r="E20" s="68">
        <v>0.48509999999999998</v>
      </c>
      <c r="F20" s="68">
        <v>0</v>
      </c>
      <c r="G20" s="68">
        <v>0.49869999999999998</v>
      </c>
      <c r="H20" s="68">
        <v>0.50029999999999997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0.49149999999999999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0.4264</v>
      </c>
      <c r="X20" s="75">
        <v>0.45350000000000001</v>
      </c>
      <c r="Y20" s="84">
        <f t="shared" si="0"/>
        <v>2.8555000000000001</v>
      </c>
      <c r="Z20" s="86">
        <v>14</v>
      </c>
      <c r="AA20" s="15">
        <f t="shared" si="1"/>
        <v>2.8555000000000001</v>
      </c>
      <c r="AB20" s="16">
        <f t="shared" si="2"/>
        <v>6</v>
      </c>
    </row>
    <row r="21" spans="1:29" s="9" customFormat="1">
      <c r="A21" s="56" t="s">
        <v>163</v>
      </c>
      <c r="B21" s="58" t="s">
        <v>164</v>
      </c>
      <c r="C21" s="59">
        <v>1950</v>
      </c>
      <c r="D21" s="58" t="s">
        <v>26</v>
      </c>
      <c r="E21" s="68">
        <v>0</v>
      </c>
      <c r="F21" s="68">
        <v>0</v>
      </c>
      <c r="G21" s="68">
        <v>0.51819999999999999</v>
      </c>
      <c r="H21" s="68">
        <v>0</v>
      </c>
      <c r="I21" s="68">
        <v>0</v>
      </c>
      <c r="J21" s="68">
        <v>0.49890000000000001</v>
      </c>
      <c r="K21" s="68">
        <v>0.66190994975883066</v>
      </c>
      <c r="L21" s="68">
        <v>0</v>
      </c>
      <c r="M21" s="68">
        <v>0.59630000000000005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0.54049999999999998</v>
      </c>
      <c r="W21" s="68">
        <v>0</v>
      </c>
      <c r="X21" s="75">
        <v>0</v>
      </c>
      <c r="Y21" s="84">
        <f t="shared" si="0"/>
        <v>2.8158099497588305</v>
      </c>
      <c r="Z21" s="86">
        <v>15</v>
      </c>
      <c r="AA21" s="15">
        <f t="shared" si="1"/>
        <v>2.8158099497588305</v>
      </c>
      <c r="AB21" s="16">
        <f t="shared" si="2"/>
        <v>5</v>
      </c>
    </row>
    <row r="22" spans="1:29" s="9" customFormat="1">
      <c r="A22" s="56" t="s">
        <v>193</v>
      </c>
      <c r="B22" s="58" t="s">
        <v>194</v>
      </c>
      <c r="C22" s="59">
        <v>1963</v>
      </c>
      <c r="D22" s="58" t="s">
        <v>28</v>
      </c>
      <c r="E22" s="68">
        <v>0</v>
      </c>
      <c r="F22" s="68">
        <v>0</v>
      </c>
      <c r="G22" s="68">
        <v>0</v>
      </c>
      <c r="H22" s="68">
        <v>0</v>
      </c>
      <c r="I22" s="68">
        <v>0.60540000000000005</v>
      </c>
      <c r="J22" s="68">
        <v>0.48949999999999999</v>
      </c>
      <c r="K22" s="68">
        <v>0</v>
      </c>
      <c r="L22" s="68">
        <v>0.40579999999999999</v>
      </c>
      <c r="M22" s="68">
        <v>0</v>
      </c>
      <c r="N22" s="68">
        <v>0</v>
      </c>
      <c r="O22" s="68">
        <v>0.5806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 t="s">
        <v>304</v>
      </c>
      <c r="X22" s="75">
        <v>0.52100000000000002</v>
      </c>
      <c r="Y22" s="84">
        <f t="shared" si="0"/>
        <v>2.6023000000000001</v>
      </c>
      <c r="Z22" s="86">
        <v>16</v>
      </c>
      <c r="AA22" s="15">
        <f t="shared" si="1"/>
        <v>2.6022999999999996</v>
      </c>
      <c r="AB22" s="16">
        <f t="shared" si="2"/>
        <v>6</v>
      </c>
      <c r="AC22"/>
    </row>
    <row r="23" spans="1:29" s="9" customFormat="1">
      <c r="A23" s="56" t="s">
        <v>165</v>
      </c>
      <c r="B23" s="58" t="s">
        <v>166</v>
      </c>
      <c r="C23" s="59">
        <v>1966</v>
      </c>
      <c r="D23" s="58" t="s">
        <v>26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0.52880000000000005</v>
      </c>
      <c r="K23" s="68">
        <v>0.62895380173399951</v>
      </c>
      <c r="L23" s="68">
        <v>0</v>
      </c>
      <c r="M23" s="68">
        <v>0.65400000000000003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0.35639999999999999</v>
      </c>
      <c r="W23" s="68">
        <v>0</v>
      </c>
      <c r="X23" s="75">
        <v>0</v>
      </c>
      <c r="Y23" s="84">
        <f t="shared" si="0"/>
        <v>2.1681538017339994</v>
      </c>
      <c r="Z23" s="86"/>
      <c r="AA23" s="15">
        <f t="shared" si="1"/>
        <v>2.1681538017339994</v>
      </c>
      <c r="AB23" s="16">
        <f t="shared" si="2"/>
        <v>4</v>
      </c>
    </row>
    <row r="24" spans="1:29" s="9" customFormat="1">
      <c r="A24" s="56" t="s">
        <v>290</v>
      </c>
      <c r="B24" s="58" t="s">
        <v>169</v>
      </c>
      <c r="C24" s="59">
        <v>1967</v>
      </c>
      <c r="D24" s="58" t="s">
        <v>291</v>
      </c>
      <c r="E24" s="68">
        <v>0</v>
      </c>
      <c r="F24" s="68">
        <v>0</v>
      </c>
      <c r="G24" s="68">
        <v>0</v>
      </c>
      <c r="H24" s="68">
        <v>0</v>
      </c>
      <c r="I24" s="68">
        <v>0.45400000000000001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0.55879999999999996</v>
      </c>
      <c r="P24" s="68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 t="s">
        <v>304</v>
      </c>
      <c r="X24" s="75">
        <v>0.50049999999999994</v>
      </c>
      <c r="Y24" s="84">
        <f t="shared" si="0"/>
        <v>1.5132999999999999</v>
      </c>
      <c r="Z24" s="86"/>
      <c r="AA24" s="15">
        <f t="shared" si="1"/>
        <v>1.5132999999999999</v>
      </c>
      <c r="AB24" s="16">
        <f t="shared" si="2"/>
        <v>4</v>
      </c>
      <c r="AC24"/>
    </row>
    <row r="25" spans="1:29" s="9" customFormat="1">
      <c r="A25" s="56" t="s">
        <v>207</v>
      </c>
      <c r="B25" s="58" t="s">
        <v>164</v>
      </c>
      <c r="C25" s="59">
        <v>1964</v>
      </c>
      <c r="D25" s="58" t="s">
        <v>28</v>
      </c>
      <c r="E25" s="68">
        <v>0</v>
      </c>
      <c r="F25" s="68">
        <v>0</v>
      </c>
      <c r="G25" s="68">
        <v>0</v>
      </c>
      <c r="H25" s="68">
        <v>0</v>
      </c>
      <c r="I25" s="68">
        <v>0.41489999999999999</v>
      </c>
      <c r="J25" s="68">
        <v>0</v>
      </c>
      <c r="K25" s="68">
        <v>0</v>
      </c>
      <c r="L25" s="68">
        <v>0</v>
      </c>
      <c r="M25" s="68">
        <v>0</v>
      </c>
      <c r="N25" s="68" t="s">
        <v>304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75">
        <v>0.50739999999999996</v>
      </c>
      <c r="Y25" s="84">
        <f t="shared" si="0"/>
        <v>0.9222999999999999</v>
      </c>
      <c r="Z25" s="86"/>
      <c r="AA25" s="15">
        <f t="shared" si="1"/>
        <v>0.9222999999999999</v>
      </c>
      <c r="AB25" s="16">
        <f t="shared" si="2"/>
        <v>3</v>
      </c>
    </row>
    <row r="26" spans="1:29">
      <c r="A26" s="56" t="s">
        <v>490</v>
      </c>
      <c r="B26" s="58" t="s">
        <v>491</v>
      </c>
      <c r="C26" s="59">
        <v>1945</v>
      </c>
      <c r="D26" s="58" t="s">
        <v>492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0.66520000000000001</v>
      </c>
      <c r="V26" s="68">
        <v>0</v>
      </c>
      <c r="W26" s="68">
        <v>0</v>
      </c>
      <c r="X26" s="75">
        <v>0</v>
      </c>
      <c r="Y26" s="84">
        <f t="shared" si="0"/>
        <v>0.66520000000000001</v>
      </c>
      <c r="Z26" s="86"/>
      <c r="AA26" s="15">
        <f t="shared" si="1"/>
        <v>0.66520000000000001</v>
      </c>
      <c r="AB26" s="16">
        <f t="shared" si="2"/>
        <v>1</v>
      </c>
    </row>
    <row r="27" spans="1:29" ht="15" thickBot="1">
      <c r="A27" s="57" t="s">
        <v>509</v>
      </c>
      <c r="B27" s="62" t="s">
        <v>194</v>
      </c>
      <c r="C27" s="63">
        <v>1963</v>
      </c>
      <c r="D27" s="62" t="s">
        <v>67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6">
        <v>0.51349999999999996</v>
      </c>
      <c r="Y27" s="85">
        <f t="shared" si="0"/>
        <v>0.51349999999999996</v>
      </c>
      <c r="Z27" s="101"/>
      <c r="AA27" s="15">
        <f t="shared" si="1"/>
        <v>0.51349999999999996</v>
      </c>
      <c r="AB27" s="16">
        <f t="shared" si="2"/>
        <v>1</v>
      </c>
    </row>
  </sheetData>
  <sortState ref="A5:AB27">
    <sortCondition descending="1" ref="Y5:Y27"/>
    <sortCondition descending="1" ref="AB5:AB27"/>
    <sortCondition ref="A5:A27"/>
  </sortState>
  <mergeCells count="1">
    <mergeCell ref="A1:E1"/>
  </mergeCells>
  <conditionalFormatting sqref="E5:X27">
    <cfRule type="cellIs" dxfId="13" priority="1" operator="equal">
      <formula>0</formula>
    </cfRule>
  </conditionalFormatting>
  <conditionalFormatting sqref="E5:X27"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8"/>
  <sheetViews>
    <sheetView zoomScaleNormal="100" workbookViewId="0">
      <selection activeCell="N74" sqref="N74"/>
    </sheetView>
  </sheetViews>
  <sheetFormatPr defaultRowHeight="14.25"/>
  <cols>
    <col min="1" max="1" width="20" customWidth="1"/>
    <col min="2" max="2" width="15" customWidth="1"/>
    <col min="3" max="3" width="8" bestFit="1" customWidth="1"/>
    <col min="4" max="4" width="17.875" customWidth="1"/>
    <col min="5" max="24" width="8.5" customWidth="1"/>
    <col min="25" max="25" width="15.125" customWidth="1"/>
    <col min="26" max="26" width="5.625" customWidth="1"/>
  </cols>
  <sheetData>
    <row r="1" spans="1:28" ht="20.25">
      <c r="A1" s="123" t="s">
        <v>368</v>
      </c>
      <c r="B1" s="123"/>
      <c r="C1" s="123"/>
      <c r="D1" s="123"/>
      <c r="E1" s="123"/>
    </row>
    <row r="3" spans="1:28" ht="15" thickBot="1"/>
    <row r="4" spans="1:28" s="9" customFormat="1" ht="15.75" thickBot="1">
      <c r="A4" s="27" t="s">
        <v>0</v>
      </c>
      <c r="B4" s="28" t="s">
        <v>1</v>
      </c>
      <c r="C4" s="29" t="s">
        <v>2</v>
      </c>
      <c r="D4" s="28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30" t="s">
        <v>18</v>
      </c>
      <c r="T4" s="30" t="s">
        <v>19</v>
      </c>
      <c r="U4" s="30" t="s">
        <v>20</v>
      </c>
      <c r="V4" s="30" t="s">
        <v>21</v>
      </c>
      <c r="W4" s="30" t="s">
        <v>23</v>
      </c>
      <c r="X4" s="73" t="s">
        <v>364</v>
      </c>
      <c r="Y4" s="82" t="s">
        <v>365</v>
      </c>
      <c r="Z4" s="77" t="s">
        <v>22</v>
      </c>
      <c r="AA4" s="10"/>
      <c r="AB4" s="10"/>
    </row>
    <row r="5" spans="1:28" s="9" customFormat="1" ht="15">
      <c r="A5" s="31" t="s">
        <v>74</v>
      </c>
      <c r="B5" s="60" t="s">
        <v>75</v>
      </c>
      <c r="C5" s="61">
        <v>1979</v>
      </c>
      <c r="D5" s="60" t="s">
        <v>86</v>
      </c>
      <c r="E5" s="70">
        <v>0.90629999999999999</v>
      </c>
      <c r="F5" s="70">
        <v>1</v>
      </c>
      <c r="G5" s="70">
        <v>0.76980000000000004</v>
      </c>
      <c r="H5" s="70">
        <v>0.71360000000000001</v>
      </c>
      <c r="I5" s="70">
        <v>0.56379999999999997</v>
      </c>
      <c r="J5" s="70">
        <v>0.90810000000000002</v>
      </c>
      <c r="K5" s="70">
        <v>0</v>
      </c>
      <c r="L5" s="70">
        <v>0</v>
      </c>
      <c r="M5" s="70">
        <v>0</v>
      </c>
      <c r="N5" s="70">
        <v>0.88429999999999997</v>
      </c>
      <c r="O5" s="70">
        <v>0.87839999999999996</v>
      </c>
      <c r="P5" s="70">
        <v>0.877</v>
      </c>
      <c r="Q5" s="70">
        <v>0.94189999999999996</v>
      </c>
      <c r="R5" s="70">
        <v>0.65410000000000001</v>
      </c>
      <c r="S5" s="70">
        <v>0.7581</v>
      </c>
      <c r="T5" s="70">
        <v>0</v>
      </c>
      <c r="U5" s="70">
        <v>0.70950000000000002</v>
      </c>
      <c r="V5" s="70">
        <v>0.68030000000000002</v>
      </c>
      <c r="W5" s="70">
        <v>1</v>
      </c>
      <c r="X5" s="74">
        <v>1</v>
      </c>
      <c r="Y5" s="83">
        <f t="shared" ref="Y5:Y36" si="0">LARGE(E5:X5,1)+LARGE(E5:X5,2)+LARGE(E5:X5,3)+LARGE(E5:X5,4)+LARGE(E5:X5,5)+LARGE(E5:X5,6)+LARGE(E5:X5,7)+LARGE(E5:X5,8)+LARGE(E5:X5,9)+LARGE(E5:X5,10)+LARGE(E5:X5,11)+LARGE(E5:X5,12)+LARGE(E5:X5,13)+LARGE(E5:X5,14)</f>
        <v>12.0273</v>
      </c>
      <c r="Z5" s="106">
        <v>1</v>
      </c>
      <c r="AA5" s="15">
        <f t="shared" ref="AA5:AA36" si="1">SUM(E5:X5)</f>
        <v>13.245200000000001</v>
      </c>
      <c r="AB5" s="16">
        <f t="shared" ref="AB5:AB36" si="2">COUNTIF(E5:X5,"&lt;&gt;0")</f>
        <v>16</v>
      </c>
    </row>
    <row r="6" spans="1:28" s="9" customFormat="1" ht="15">
      <c r="A6" s="56" t="s">
        <v>83</v>
      </c>
      <c r="B6" s="58" t="s">
        <v>71</v>
      </c>
      <c r="C6" s="59">
        <v>1983</v>
      </c>
      <c r="D6" s="58" t="s">
        <v>28</v>
      </c>
      <c r="E6" s="94">
        <v>1</v>
      </c>
      <c r="F6" s="68">
        <v>0.68940000000000001</v>
      </c>
      <c r="G6" s="68">
        <v>0.70520000000000005</v>
      </c>
      <c r="H6" s="68">
        <v>0.73160000000000003</v>
      </c>
      <c r="I6" s="68">
        <v>0.76919999999999999</v>
      </c>
      <c r="J6" s="68">
        <v>0.91879999999999995</v>
      </c>
      <c r="K6" s="68">
        <v>0.78088553780038938</v>
      </c>
      <c r="L6" s="68">
        <v>1</v>
      </c>
      <c r="M6" s="68">
        <v>0.78469999999999995</v>
      </c>
      <c r="N6" s="68">
        <v>1</v>
      </c>
      <c r="O6" s="68">
        <v>0.88229999999999997</v>
      </c>
      <c r="P6" s="68">
        <v>0.80559999999999998</v>
      </c>
      <c r="Q6" s="68">
        <v>0.82899999999999996</v>
      </c>
      <c r="R6" s="68" t="s">
        <v>304</v>
      </c>
      <c r="S6" s="68">
        <v>0.54300000000000004</v>
      </c>
      <c r="T6" s="68">
        <v>0.66479999999999995</v>
      </c>
      <c r="U6" s="68">
        <v>0</v>
      </c>
      <c r="V6" s="68">
        <v>0</v>
      </c>
      <c r="W6" s="68">
        <v>0</v>
      </c>
      <c r="X6" s="75">
        <v>0.95699999999999996</v>
      </c>
      <c r="Y6" s="84">
        <f t="shared" si="0"/>
        <v>11.853685537800388</v>
      </c>
      <c r="Z6" s="107">
        <v>2</v>
      </c>
      <c r="AA6" s="15">
        <f t="shared" si="1"/>
        <v>13.06148553780039</v>
      </c>
      <c r="AB6" s="16">
        <f t="shared" si="2"/>
        <v>17</v>
      </c>
    </row>
    <row r="7" spans="1:28" s="9" customFormat="1" ht="15">
      <c r="A7" s="56" t="s">
        <v>81</v>
      </c>
      <c r="B7" s="58" t="s">
        <v>82</v>
      </c>
      <c r="C7" s="59">
        <v>1990</v>
      </c>
      <c r="D7" s="58" t="s">
        <v>67</v>
      </c>
      <c r="E7" s="68">
        <v>0.77580000000000005</v>
      </c>
      <c r="F7" s="68">
        <v>0.77339999999999998</v>
      </c>
      <c r="G7" s="68">
        <v>0.67069999999999996</v>
      </c>
      <c r="H7" s="68">
        <v>0</v>
      </c>
      <c r="I7" s="68">
        <v>0.70150000000000001</v>
      </c>
      <c r="J7" s="68">
        <v>0.70599999999999996</v>
      </c>
      <c r="K7" s="68">
        <v>0</v>
      </c>
      <c r="L7" s="68">
        <v>0.93530000000000002</v>
      </c>
      <c r="M7" s="68">
        <v>0.62849999999999995</v>
      </c>
      <c r="N7" s="68">
        <v>0.7863</v>
      </c>
      <c r="O7" s="68">
        <v>0</v>
      </c>
      <c r="P7" s="68">
        <v>0.81599999999999995</v>
      </c>
      <c r="Q7" s="94">
        <v>0.93530000000000002</v>
      </c>
      <c r="R7" s="68">
        <v>0.6532</v>
      </c>
      <c r="S7" s="68">
        <v>0.68940000000000001</v>
      </c>
      <c r="T7" s="68">
        <v>0.63090000000000002</v>
      </c>
      <c r="U7" s="68">
        <v>0.58740000000000003</v>
      </c>
      <c r="V7" s="68">
        <v>0</v>
      </c>
      <c r="W7" s="68">
        <v>0.91049999999999998</v>
      </c>
      <c r="X7" s="75">
        <v>0</v>
      </c>
      <c r="Y7" s="84">
        <f t="shared" si="0"/>
        <v>10.612800000000002</v>
      </c>
      <c r="Z7" s="107">
        <v>3</v>
      </c>
      <c r="AA7" s="15">
        <f t="shared" si="1"/>
        <v>11.200200000000002</v>
      </c>
      <c r="AB7" s="16">
        <f t="shared" si="2"/>
        <v>15</v>
      </c>
    </row>
    <row r="8" spans="1:28" s="9" customFormat="1">
      <c r="A8" s="56" t="s">
        <v>76</v>
      </c>
      <c r="B8" s="58" t="s">
        <v>216</v>
      </c>
      <c r="C8" s="59">
        <v>1987</v>
      </c>
      <c r="D8" s="58" t="s">
        <v>217</v>
      </c>
      <c r="E8" s="68">
        <v>0.5333</v>
      </c>
      <c r="F8" s="68">
        <v>0.80600000000000005</v>
      </c>
      <c r="G8" s="68">
        <v>0.55730000000000002</v>
      </c>
      <c r="H8" s="68">
        <v>0.59730000000000005</v>
      </c>
      <c r="I8" s="68" t="s">
        <v>522</v>
      </c>
      <c r="J8" s="68">
        <v>0.58989999999999998</v>
      </c>
      <c r="K8" s="68">
        <v>0.50172703670488272</v>
      </c>
      <c r="L8" s="68">
        <v>0.61850000000000005</v>
      </c>
      <c r="M8" s="68">
        <v>0.42970000000000003</v>
      </c>
      <c r="N8" s="68">
        <v>0.53210000000000002</v>
      </c>
      <c r="O8" s="68">
        <v>0.71489999999999998</v>
      </c>
      <c r="P8" s="68" t="s">
        <v>522</v>
      </c>
      <c r="Q8" s="68">
        <v>0</v>
      </c>
      <c r="R8" s="68">
        <v>0</v>
      </c>
      <c r="S8" s="68">
        <v>0</v>
      </c>
      <c r="T8" s="68">
        <v>0.69769999999999999</v>
      </c>
      <c r="U8" s="68">
        <v>0.94289999999999996</v>
      </c>
      <c r="V8" s="68">
        <v>0.87270000000000003</v>
      </c>
      <c r="W8" s="94">
        <v>0.94289999999999996</v>
      </c>
      <c r="X8" s="75">
        <v>0.49049999999999999</v>
      </c>
      <c r="Y8" s="84">
        <f t="shared" si="0"/>
        <v>9.3977270367048842</v>
      </c>
      <c r="Z8" s="104">
        <v>4</v>
      </c>
      <c r="AA8" s="15">
        <f t="shared" si="1"/>
        <v>9.8274270367048846</v>
      </c>
      <c r="AB8" s="16">
        <f t="shared" si="2"/>
        <v>17</v>
      </c>
    </row>
    <row r="9" spans="1:28" s="9" customFormat="1">
      <c r="A9" s="56" t="s">
        <v>70</v>
      </c>
      <c r="B9" s="58" t="s">
        <v>71</v>
      </c>
      <c r="C9" s="59">
        <v>1993</v>
      </c>
      <c r="D9" s="58" t="s">
        <v>84</v>
      </c>
      <c r="E9" s="68">
        <v>0.61099999999999999</v>
      </c>
      <c r="F9" s="68">
        <v>0.59</v>
      </c>
      <c r="G9" s="68">
        <v>0</v>
      </c>
      <c r="H9" s="68">
        <v>0</v>
      </c>
      <c r="I9" s="68">
        <v>0</v>
      </c>
      <c r="J9" s="68">
        <v>0.7278</v>
      </c>
      <c r="K9" s="68">
        <v>0</v>
      </c>
      <c r="L9" s="68">
        <v>0.97199999999999998</v>
      </c>
      <c r="M9" s="68">
        <v>0.74970000000000003</v>
      </c>
      <c r="N9" s="68">
        <v>0.81699999999999995</v>
      </c>
      <c r="O9" s="68">
        <v>0.8962</v>
      </c>
      <c r="P9" s="68">
        <v>0.85740000000000005</v>
      </c>
      <c r="Q9" s="68">
        <v>0.8841</v>
      </c>
      <c r="R9" s="68">
        <v>0</v>
      </c>
      <c r="S9" s="68">
        <v>0</v>
      </c>
      <c r="T9" s="68">
        <v>0.72160000000000002</v>
      </c>
      <c r="U9" s="68">
        <v>0.64610000000000001</v>
      </c>
      <c r="V9" s="68">
        <v>0</v>
      </c>
      <c r="W9" s="68">
        <v>0</v>
      </c>
      <c r="X9" s="75">
        <v>0</v>
      </c>
      <c r="Y9" s="84">
        <f t="shared" si="0"/>
        <v>8.4728999999999992</v>
      </c>
      <c r="Z9" s="104">
        <v>5</v>
      </c>
      <c r="AA9" s="15">
        <f t="shared" si="1"/>
        <v>8.472900000000001</v>
      </c>
      <c r="AB9" s="16">
        <f t="shared" si="2"/>
        <v>11</v>
      </c>
    </row>
    <row r="10" spans="1:28" s="9" customFormat="1">
      <c r="A10" s="56" t="s">
        <v>137</v>
      </c>
      <c r="B10" s="58" t="s">
        <v>79</v>
      </c>
      <c r="C10" s="59">
        <v>1971</v>
      </c>
      <c r="D10" s="58" t="s">
        <v>94</v>
      </c>
      <c r="E10" s="68">
        <v>1</v>
      </c>
      <c r="F10" s="68">
        <v>0</v>
      </c>
      <c r="G10" s="68">
        <v>0</v>
      </c>
      <c r="H10" s="68">
        <v>1</v>
      </c>
      <c r="I10" s="68">
        <v>1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1</v>
      </c>
      <c r="P10" s="68">
        <v>1</v>
      </c>
      <c r="Q10" s="68">
        <v>1</v>
      </c>
      <c r="R10" s="68" t="s">
        <v>521</v>
      </c>
      <c r="S10" s="68">
        <v>1</v>
      </c>
      <c r="T10" s="68">
        <v>0.88419999999999999</v>
      </c>
      <c r="U10" s="68">
        <v>0</v>
      </c>
      <c r="V10" s="68">
        <v>0</v>
      </c>
      <c r="W10" s="68">
        <v>0</v>
      </c>
      <c r="X10" s="75">
        <v>0</v>
      </c>
      <c r="Y10" s="84">
        <f t="shared" si="0"/>
        <v>7.8841999999999999</v>
      </c>
      <c r="Z10" s="104">
        <v>6</v>
      </c>
      <c r="AA10" s="15">
        <f t="shared" si="1"/>
        <v>7.8841999999999999</v>
      </c>
      <c r="AB10" s="16">
        <f t="shared" si="2"/>
        <v>9</v>
      </c>
    </row>
    <row r="11" spans="1:28" s="9" customFormat="1">
      <c r="A11" s="56" t="s">
        <v>167</v>
      </c>
      <c r="B11" s="58" t="s">
        <v>168</v>
      </c>
      <c r="C11" s="59">
        <v>1971</v>
      </c>
      <c r="D11" s="58" t="s">
        <v>26</v>
      </c>
      <c r="E11" s="68">
        <v>0</v>
      </c>
      <c r="F11" s="68">
        <v>0.85470000000000002</v>
      </c>
      <c r="G11" s="68">
        <v>1</v>
      </c>
      <c r="H11" s="68">
        <v>0</v>
      </c>
      <c r="I11" s="68">
        <v>0</v>
      </c>
      <c r="J11" s="68">
        <v>1</v>
      </c>
      <c r="K11" s="68">
        <v>1</v>
      </c>
      <c r="L11" s="68">
        <v>0</v>
      </c>
      <c r="M11" s="68">
        <v>1</v>
      </c>
      <c r="N11" s="68">
        <v>0</v>
      </c>
      <c r="O11" s="68">
        <v>0</v>
      </c>
      <c r="P11" s="68">
        <v>0</v>
      </c>
      <c r="Q11" s="68">
        <v>0.84809999999999997</v>
      </c>
      <c r="R11" s="68">
        <v>0</v>
      </c>
      <c r="S11" s="68">
        <v>0</v>
      </c>
      <c r="T11" s="68">
        <v>0</v>
      </c>
      <c r="U11" s="68">
        <v>0</v>
      </c>
      <c r="V11" s="68">
        <v>1</v>
      </c>
      <c r="W11" s="68">
        <v>0</v>
      </c>
      <c r="X11" s="75">
        <v>0</v>
      </c>
      <c r="Y11" s="84">
        <f t="shared" si="0"/>
        <v>6.7027999999999999</v>
      </c>
      <c r="Z11" s="104">
        <v>7</v>
      </c>
      <c r="AA11" s="15">
        <f t="shared" si="1"/>
        <v>6.7027999999999999</v>
      </c>
      <c r="AB11" s="16">
        <f t="shared" si="2"/>
        <v>7</v>
      </c>
    </row>
    <row r="12" spans="1:28" s="9" customFormat="1">
      <c r="A12" s="56" t="s">
        <v>76</v>
      </c>
      <c r="B12" s="58" t="s">
        <v>77</v>
      </c>
      <c r="C12" s="59">
        <v>1990</v>
      </c>
      <c r="D12" s="58" t="s">
        <v>87</v>
      </c>
      <c r="E12" s="68">
        <v>0.47110000000000002</v>
      </c>
      <c r="F12" s="68">
        <v>0</v>
      </c>
      <c r="G12" s="68">
        <v>0</v>
      </c>
      <c r="H12" s="68">
        <v>0.41660000000000003</v>
      </c>
      <c r="I12" s="68">
        <v>0</v>
      </c>
      <c r="J12" s="68">
        <v>0.43480000000000002</v>
      </c>
      <c r="K12" s="68">
        <v>0</v>
      </c>
      <c r="L12" s="68">
        <v>0</v>
      </c>
      <c r="M12" s="68">
        <v>0.51090000000000002</v>
      </c>
      <c r="N12" s="68">
        <v>0.5131</v>
      </c>
      <c r="O12" s="68">
        <v>0.84840000000000004</v>
      </c>
      <c r="P12" s="68">
        <v>0</v>
      </c>
      <c r="Q12" s="68">
        <v>0</v>
      </c>
      <c r="R12" s="68">
        <v>0</v>
      </c>
      <c r="S12" s="68">
        <v>0</v>
      </c>
      <c r="T12" s="68">
        <v>0.7429</v>
      </c>
      <c r="U12" s="68">
        <v>1</v>
      </c>
      <c r="V12" s="68">
        <v>0.74509999999999998</v>
      </c>
      <c r="W12" s="68">
        <v>0</v>
      </c>
      <c r="X12" s="103">
        <v>1</v>
      </c>
      <c r="Y12" s="84">
        <f t="shared" si="0"/>
        <v>6.6828999999999992</v>
      </c>
      <c r="Z12" s="104">
        <v>8</v>
      </c>
      <c r="AA12" s="15">
        <f t="shared" si="1"/>
        <v>6.682900000000001</v>
      </c>
      <c r="AB12" s="16">
        <f t="shared" si="2"/>
        <v>10</v>
      </c>
    </row>
    <row r="13" spans="1:28" s="9" customFormat="1">
      <c r="A13" s="56" t="s">
        <v>153</v>
      </c>
      <c r="B13" s="58" t="s">
        <v>62</v>
      </c>
      <c r="C13" s="59">
        <v>1990</v>
      </c>
      <c r="D13" s="58" t="s">
        <v>177</v>
      </c>
      <c r="E13" s="68">
        <v>0.86919999999999997</v>
      </c>
      <c r="F13" s="68">
        <v>0.79559999999999997</v>
      </c>
      <c r="G13" s="68">
        <v>0.66420000000000001</v>
      </c>
      <c r="H13" s="68">
        <v>0</v>
      </c>
      <c r="I13" s="68">
        <v>0.59799999999999998</v>
      </c>
      <c r="J13" s="68">
        <v>0</v>
      </c>
      <c r="K13" s="68">
        <v>0.67998046229286413</v>
      </c>
      <c r="L13" s="68">
        <v>0.78369999999999995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0.62360000000000004</v>
      </c>
      <c r="S13" s="68">
        <v>0</v>
      </c>
      <c r="T13" s="68">
        <v>0</v>
      </c>
      <c r="U13" s="68">
        <v>0</v>
      </c>
      <c r="V13" s="68">
        <v>0.64429999999999998</v>
      </c>
      <c r="W13" s="68">
        <v>0</v>
      </c>
      <c r="X13" s="75">
        <v>0</v>
      </c>
      <c r="Y13" s="84">
        <f t="shared" si="0"/>
        <v>5.6585804622928642</v>
      </c>
      <c r="Z13" s="104">
        <v>9</v>
      </c>
      <c r="AA13" s="15">
        <f t="shared" si="1"/>
        <v>5.6585804622928642</v>
      </c>
      <c r="AB13" s="16">
        <f t="shared" si="2"/>
        <v>8</v>
      </c>
    </row>
    <row r="14" spans="1:28" s="9" customFormat="1">
      <c r="A14" s="56" t="s">
        <v>24</v>
      </c>
      <c r="B14" s="58" t="s">
        <v>136</v>
      </c>
      <c r="C14" s="59">
        <v>1976</v>
      </c>
      <c r="D14" s="58" t="s">
        <v>26</v>
      </c>
      <c r="E14" s="68">
        <v>0.70669999999999999</v>
      </c>
      <c r="F14" s="68">
        <v>0.83550000000000002</v>
      </c>
      <c r="G14" s="68">
        <v>0.75490000000000002</v>
      </c>
      <c r="H14" s="68">
        <v>0</v>
      </c>
      <c r="I14" s="68">
        <v>0</v>
      </c>
      <c r="J14" s="68">
        <v>0.81220000000000003</v>
      </c>
      <c r="K14" s="68">
        <v>0.71490803686000626</v>
      </c>
      <c r="L14" s="68">
        <v>0</v>
      </c>
      <c r="M14" s="68">
        <v>0.65669999999999995</v>
      </c>
      <c r="N14" s="68">
        <v>0</v>
      </c>
      <c r="O14" s="68">
        <v>0</v>
      </c>
      <c r="P14" s="68">
        <v>0</v>
      </c>
      <c r="Q14" s="68">
        <v>0</v>
      </c>
      <c r="R14" s="68">
        <v>0.80900000000000005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75">
        <v>0</v>
      </c>
      <c r="Y14" s="84">
        <f t="shared" si="0"/>
        <v>5.2899080368600062</v>
      </c>
      <c r="Z14" s="104">
        <v>10</v>
      </c>
      <c r="AA14" s="15">
        <f t="shared" si="1"/>
        <v>5.2899080368600062</v>
      </c>
      <c r="AB14" s="16">
        <f t="shared" si="2"/>
        <v>7</v>
      </c>
    </row>
    <row r="15" spans="1:28" s="9" customFormat="1">
      <c r="A15" s="56" t="s">
        <v>422</v>
      </c>
      <c r="B15" s="58" t="s">
        <v>62</v>
      </c>
      <c r="C15" s="59">
        <v>1991</v>
      </c>
      <c r="D15" s="58" t="s">
        <v>63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0.73260000000000003</v>
      </c>
      <c r="Q15" s="68">
        <v>0</v>
      </c>
      <c r="R15" s="68">
        <v>0</v>
      </c>
      <c r="S15" s="68">
        <v>0.66220000000000001</v>
      </c>
      <c r="T15" s="68">
        <v>0.76060000000000005</v>
      </c>
      <c r="U15" s="68">
        <v>0.88870000000000005</v>
      </c>
      <c r="V15" s="68">
        <v>0</v>
      </c>
      <c r="W15" s="68">
        <v>0</v>
      </c>
      <c r="X15" s="75">
        <v>0</v>
      </c>
      <c r="Y15" s="84">
        <f t="shared" si="0"/>
        <v>3.0441000000000003</v>
      </c>
      <c r="Z15" s="104"/>
      <c r="AA15" s="15">
        <f t="shared" si="1"/>
        <v>3.0441000000000003</v>
      </c>
      <c r="AB15" s="16">
        <f t="shared" si="2"/>
        <v>4</v>
      </c>
    </row>
    <row r="16" spans="1:28" s="9" customFormat="1">
      <c r="A16" s="56" t="s">
        <v>314</v>
      </c>
      <c r="B16" s="58" t="s">
        <v>315</v>
      </c>
      <c r="C16" s="59">
        <v>1970</v>
      </c>
      <c r="D16" s="58" t="s">
        <v>131</v>
      </c>
      <c r="E16" s="68">
        <v>0</v>
      </c>
      <c r="F16" s="68">
        <v>0.6411</v>
      </c>
      <c r="G16" s="68">
        <v>0</v>
      </c>
      <c r="H16" s="68">
        <v>0.61180000000000001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0.95520000000000005</v>
      </c>
      <c r="P16" s="68">
        <v>0</v>
      </c>
      <c r="Q16" s="68">
        <v>0</v>
      </c>
      <c r="R16" s="68">
        <v>0</v>
      </c>
      <c r="S16" s="68">
        <v>0.70669999999999999</v>
      </c>
      <c r="T16" s="68">
        <v>0</v>
      </c>
      <c r="U16" s="68">
        <v>0</v>
      </c>
      <c r="V16" s="68">
        <v>0</v>
      </c>
      <c r="W16" s="68">
        <v>0</v>
      </c>
      <c r="X16" s="75">
        <v>0</v>
      </c>
      <c r="Y16" s="84">
        <f t="shared" si="0"/>
        <v>2.9148000000000001</v>
      </c>
      <c r="Z16" s="104"/>
      <c r="AA16" s="15">
        <f t="shared" si="1"/>
        <v>2.9148000000000001</v>
      </c>
      <c r="AB16" s="16">
        <f t="shared" si="2"/>
        <v>4</v>
      </c>
    </row>
    <row r="17" spans="1:28" s="9" customFormat="1">
      <c r="A17" s="56" t="s">
        <v>170</v>
      </c>
      <c r="B17" s="58" t="s">
        <v>171</v>
      </c>
      <c r="C17" s="59">
        <v>1973</v>
      </c>
      <c r="D17" s="58" t="s">
        <v>26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0.78969999999999996</v>
      </c>
      <c r="K17" s="68">
        <v>0.61657318787929372</v>
      </c>
      <c r="L17" s="68">
        <v>0</v>
      </c>
      <c r="M17" s="68">
        <v>0.65010000000000001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0.7228</v>
      </c>
      <c r="W17" s="68">
        <v>0</v>
      </c>
      <c r="X17" s="75">
        <v>0</v>
      </c>
      <c r="Y17" s="84">
        <f t="shared" si="0"/>
        <v>2.7791731878792936</v>
      </c>
      <c r="Z17" s="104"/>
      <c r="AA17" s="15">
        <f t="shared" si="1"/>
        <v>2.7791731878792936</v>
      </c>
      <c r="AB17" s="16">
        <f t="shared" si="2"/>
        <v>4</v>
      </c>
    </row>
    <row r="18" spans="1:28" s="9" customFormat="1">
      <c r="A18" s="56" t="s">
        <v>134</v>
      </c>
      <c r="B18" s="58" t="s">
        <v>135</v>
      </c>
      <c r="C18" s="59">
        <v>1983</v>
      </c>
      <c r="D18" s="58" t="s">
        <v>35</v>
      </c>
      <c r="E18" s="68">
        <v>0</v>
      </c>
      <c r="F18" s="68">
        <v>0</v>
      </c>
      <c r="G18" s="68">
        <v>0</v>
      </c>
      <c r="H18" s="68">
        <v>0.50690000000000002</v>
      </c>
      <c r="I18" s="68">
        <v>0</v>
      </c>
      <c r="J18" s="68">
        <v>0.46460000000000001</v>
      </c>
      <c r="K18" s="68">
        <v>0</v>
      </c>
      <c r="L18" s="68">
        <v>0.46339999999999998</v>
      </c>
      <c r="M18" s="68">
        <v>0</v>
      </c>
      <c r="N18" s="68">
        <v>0.65569999999999995</v>
      </c>
      <c r="O18" s="68">
        <v>0</v>
      </c>
      <c r="P18" s="68">
        <v>0</v>
      </c>
      <c r="Q18" s="68">
        <v>0</v>
      </c>
      <c r="R18" s="68">
        <v>0</v>
      </c>
      <c r="S18" s="68">
        <v>0.33989999999999998</v>
      </c>
      <c r="T18" s="68">
        <v>0</v>
      </c>
      <c r="U18" s="68">
        <v>0</v>
      </c>
      <c r="V18" s="68">
        <v>0</v>
      </c>
      <c r="W18" s="68">
        <v>0</v>
      </c>
      <c r="X18" s="75">
        <v>0</v>
      </c>
      <c r="Y18" s="84">
        <f t="shared" si="0"/>
        <v>2.4304999999999999</v>
      </c>
      <c r="Z18" s="104">
        <v>12</v>
      </c>
      <c r="AA18" s="15">
        <f t="shared" si="1"/>
        <v>2.4305000000000003</v>
      </c>
      <c r="AB18" s="16">
        <f t="shared" si="2"/>
        <v>5</v>
      </c>
    </row>
    <row r="19" spans="1:28" s="9" customFormat="1">
      <c r="A19" s="56" t="s">
        <v>55</v>
      </c>
      <c r="B19" s="58" t="s">
        <v>33</v>
      </c>
      <c r="C19" s="59">
        <v>1994</v>
      </c>
      <c r="D19" s="58" t="s">
        <v>68</v>
      </c>
      <c r="E19" s="68">
        <v>0.7843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0.64080000000000004</v>
      </c>
      <c r="N19" s="68">
        <v>0</v>
      </c>
      <c r="O19" s="68">
        <v>0</v>
      </c>
      <c r="P19" s="68">
        <v>0</v>
      </c>
      <c r="Q19" s="68">
        <v>0</v>
      </c>
      <c r="R19" s="68">
        <v>1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75">
        <v>0</v>
      </c>
      <c r="Y19" s="84">
        <f t="shared" si="0"/>
        <v>2.4251</v>
      </c>
      <c r="Z19" s="104"/>
      <c r="AA19" s="15">
        <f t="shared" si="1"/>
        <v>2.4251</v>
      </c>
      <c r="AB19" s="16">
        <f t="shared" si="2"/>
        <v>3</v>
      </c>
    </row>
    <row r="20" spans="1:28" s="9" customFormat="1">
      <c r="A20" s="56" t="s">
        <v>249</v>
      </c>
      <c r="B20" s="58" t="s">
        <v>27</v>
      </c>
      <c r="C20" s="59">
        <v>1976</v>
      </c>
      <c r="D20" s="58" t="s">
        <v>26</v>
      </c>
      <c r="E20" s="68">
        <v>0</v>
      </c>
      <c r="F20" s="68">
        <v>0</v>
      </c>
      <c r="G20" s="68">
        <v>0.57730000000000004</v>
      </c>
      <c r="H20" s="68">
        <v>0</v>
      </c>
      <c r="I20" s="68">
        <v>0.89459999999999995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0.87729999999999997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75">
        <v>0</v>
      </c>
      <c r="Y20" s="84">
        <f t="shared" si="0"/>
        <v>2.3492000000000002</v>
      </c>
      <c r="Z20" s="104"/>
      <c r="AA20" s="15">
        <f t="shared" si="1"/>
        <v>2.3491999999999997</v>
      </c>
      <c r="AB20" s="16">
        <f t="shared" si="2"/>
        <v>3</v>
      </c>
    </row>
    <row r="21" spans="1:28" s="9" customFormat="1">
      <c r="A21" s="56" t="s">
        <v>200</v>
      </c>
      <c r="B21" s="58" t="s">
        <v>201</v>
      </c>
      <c r="C21" s="59">
        <v>1978</v>
      </c>
      <c r="D21" s="58" t="s">
        <v>146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0.60829999999999995</v>
      </c>
      <c r="K21" s="68">
        <v>0</v>
      </c>
      <c r="L21" s="68">
        <v>0.50280000000000002</v>
      </c>
      <c r="M21" s="68" t="s">
        <v>304</v>
      </c>
      <c r="N21" s="68">
        <v>0</v>
      </c>
      <c r="O21" s="68">
        <v>0.62029999999999996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0.33339999999999997</v>
      </c>
      <c r="W21" s="68">
        <v>0</v>
      </c>
      <c r="X21" s="75">
        <v>0</v>
      </c>
      <c r="Y21" s="84">
        <f t="shared" si="0"/>
        <v>2.0648</v>
      </c>
      <c r="Z21" s="104">
        <v>13</v>
      </c>
      <c r="AA21" s="15">
        <f t="shared" si="1"/>
        <v>2.0648</v>
      </c>
      <c r="AB21" s="16">
        <f t="shared" si="2"/>
        <v>5</v>
      </c>
    </row>
    <row r="22" spans="1:28" s="9" customFormat="1">
      <c r="A22" s="56" t="s">
        <v>377</v>
      </c>
      <c r="B22" s="58" t="s">
        <v>378</v>
      </c>
      <c r="C22" s="59">
        <v>1994</v>
      </c>
      <c r="D22" s="58" t="s">
        <v>26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0.56459999999999999</v>
      </c>
      <c r="K22" s="68">
        <v>0.50823976545723115</v>
      </c>
      <c r="L22" s="68">
        <v>0</v>
      </c>
      <c r="M22" s="68">
        <v>0.50670000000000004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0.42649999999999999</v>
      </c>
      <c r="W22" s="68">
        <v>0</v>
      </c>
      <c r="X22" s="75">
        <v>0</v>
      </c>
      <c r="Y22" s="84">
        <f t="shared" si="0"/>
        <v>2.0060397654572308</v>
      </c>
      <c r="Z22" s="104"/>
      <c r="AA22" s="15">
        <f t="shared" si="1"/>
        <v>2.0060397654572308</v>
      </c>
      <c r="AB22" s="16">
        <f t="shared" si="2"/>
        <v>4</v>
      </c>
    </row>
    <row r="23" spans="1:28" s="9" customFormat="1">
      <c r="A23" s="56" t="s">
        <v>307</v>
      </c>
      <c r="B23" s="58" t="s">
        <v>25</v>
      </c>
      <c r="C23" s="59">
        <v>2002</v>
      </c>
      <c r="D23" s="58" t="s">
        <v>308</v>
      </c>
      <c r="E23" s="68">
        <v>0.77349999999999997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0.84079999999999999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0.38019999999999998</v>
      </c>
      <c r="U23" s="68">
        <v>0</v>
      </c>
      <c r="V23" s="68">
        <v>0</v>
      </c>
      <c r="W23" s="68">
        <v>0</v>
      </c>
      <c r="X23" s="75">
        <v>0</v>
      </c>
      <c r="Y23" s="84">
        <f t="shared" si="0"/>
        <v>1.9944999999999999</v>
      </c>
      <c r="Z23" s="104"/>
      <c r="AA23" s="15">
        <f t="shared" si="1"/>
        <v>1.9944999999999999</v>
      </c>
      <c r="AB23" s="16">
        <f t="shared" si="2"/>
        <v>3</v>
      </c>
    </row>
    <row r="24" spans="1:28" s="9" customFormat="1">
      <c r="A24" s="56" t="s">
        <v>317</v>
      </c>
      <c r="B24" s="58" t="s">
        <v>75</v>
      </c>
      <c r="C24" s="59">
        <v>1990</v>
      </c>
      <c r="D24" s="58" t="s">
        <v>146</v>
      </c>
      <c r="E24" s="68">
        <v>0</v>
      </c>
      <c r="F24" s="68">
        <v>0</v>
      </c>
      <c r="G24" s="68">
        <v>0</v>
      </c>
      <c r="H24" s="68">
        <v>0.59079999999999999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0.65680000000000005</v>
      </c>
      <c r="P24" s="68">
        <v>0</v>
      </c>
      <c r="Q24" s="68">
        <v>0</v>
      </c>
      <c r="R24" s="68">
        <v>0</v>
      </c>
      <c r="S24" s="68">
        <v>0.5806</v>
      </c>
      <c r="T24" s="68">
        <v>0</v>
      </c>
      <c r="U24" s="68">
        <v>0</v>
      </c>
      <c r="V24" s="68">
        <v>0</v>
      </c>
      <c r="W24" s="68">
        <v>0</v>
      </c>
      <c r="X24" s="75">
        <v>0</v>
      </c>
      <c r="Y24" s="84">
        <f t="shared" si="0"/>
        <v>1.8282</v>
      </c>
      <c r="Z24" s="104"/>
      <c r="AA24" s="15">
        <f t="shared" si="1"/>
        <v>1.8282</v>
      </c>
      <c r="AB24" s="16">
        <f t="shared" si="2"/>
        <v>3</v>
      </c>
    </row>
    <row r="25" spans="1:28" s="9" customFormat="1">
      <c r="A25" s="56" t="s">
        <v>374</v>
      </c>
      <c r="B25" s="58" t="s">
        <v>375</v>
      </c>
      <c r="C25" s="59">
        <v>1986</v>
      </c>
      <c r="D25" s="58" t="s">
        <v>376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0.82609999999999995</v>
      </c>
      <c r="K25" s="68">
        <v>0.87317825380782865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75">
        <v>0</v>
      </c>
      <c r="Y25" s="84">
        <f t="shared" si="0"/>
        <v>1.6992782538078286</v>
      </c>
      <c r="Z25" s="104"/>
      <c r="AA25" s="15">
        <f t="shared" si="1"/>
        <v>1.6992782538078286</v>
      </c>
      <c r="AB25" s="16">
        <f t="shared" si="2"/>
        <v>2</v>
      </c>
    </row>
    <row r="26" spans="1:28" s="9" customFormat="1">
      <c r="A26" s="56" t="s">
        <v>211</v>
      </c>
      <c r="B26" s="58" t="s">
        <v>169</v>
      </c>
      <c r="C26" s="59">
        <v>1985</v>
      </c>
      <c r="D26" s="58" t="s">
        <v>160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0.84789999999999999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0.73640000000000005</v>
      </c>
      <c r="W26" s="68">
        <v>0</v>
      </c>
      <c r="X26" s="75">
        <v>0</v>
      </c>
      <c r="Y26" s="84">
        <f t="shared" si="0"/>
        <v>1.5843</v>
      </c>
      <c r="Z26" s="104"/>
      <c r="AA26" s="15">
        <f t="shared" si="1"/>
        <v>1.5843</v>
      </c>
      <c r="AB26" s="16">
        <f t="shared" si="2"/>
        <v>2</v>
      </c>
    </row>
    <row r="27" spans="1:28" s="9" customFormat="1">
      <c r="A27" s="56" t="s">
        <v>440</v>
      </c>
      <c r="B27" s="58" t="s">
        <v>441</v>
      </c>
      <c r="C27" s="59">
        <v>1996</v>
      </c>
      <c r="D27" s="58" t="s">
        <v>155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0.45789999999999997</v>
      </c>
      <c r="R27" s="68">
        <v>0.43990000000000001</v>
      </c>
      <c r="S27" s="68">
        <v>0.1953</v>
      </c>
      <c r="T27" s="68">
        <v>0.48320000000000002</v>
      </c>
      <c r="U27" s="68">
        <v>0</v>
      </c>
      <c r="V27" s="68">
        <v>0</v>
      </c>
      <c r="W27" s="68">
        <v>0</v>
      </c>
      <c r="X27" s="75">
        <v>0</v>
      </c>
      <c r="Y27" s="84">
        <f t="shared" si="0"/>
        <v>1.5763</v>
      </c>
      <c r="Z27" s="104"/>
      <c r="AA27" s="15">
        <f t="shared" si="1"/>
        <v>1.5763</v>
      </c>
      <c r="AB27" s="16">
        <f t="shared" si="2"/>
        <v>4</v>
      </c>
    </row>
    <row r="28" spans="1:28" s="9" customFormat="1">
      <c r="A28" s="56" t="s">
        <v>188</v>
      </c>
      <c r="B28" s="58" t="s">
        <v>56</v>
      </c>
      <c r="C28" s="59">
        <v>1979</v>
      </c>
      <c r="D28" s="58" t="s">
        <v>63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8">
        <v>0.68110000000000004</v>
      </c>
      <c r="U28" s="68">
        <v>0.8085</v>
      </c>
      <c r="V28" s="68">
        <v>0</v>
      </c>
      <c r="W28" s="68">
        <v>0</v>
      </c>
      <c r="X28" s="75">
        <v>0</v>
      </c>
      <c r="Y28" s="84">
        <f t="shared" si="0"/>
        <v>1.4896</v>
      </c>
      <c r="Z28" s="104"/>
      <c r="AA28" s="15">
        <f t="shared" si="1"/>
        <v>1.4896</v>
      </c>
      <c r="AB28" s="16">
        <f t="shared" si="2"/>
        <v>2</v>
      </c>
    </row>
    <row r="29" spans="1:28" s="9" customFormat="1">
      <c r="A29" s="56" t="s">
        <v>189</v>
      </c>
      <c r="B29" s="58" t="s">
        <v>169</v>
      </c>
      <c r="C29" s="59">
        <v>1971</v>
      </c>
      <c r="D29" s="58" t="s">
        <v>190</v>
      </c>
      <c r="E29" s="68">
        <v>0</v>
      </c>
      <c r="F29" s="68">
        <v>0</v>
      </c>
      <c r="G29" s="68">
        <v>0</v>
      </c>
      <c r="H29" s="68">
        <v>0.38979999999999998</v>
      </c>
      <c r="I29" s="68">
        <v>0.56479999999999997</v>
      </c>
      <c r="J29" s="68">
        <v>0.50619999999999998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75">
        <v>0</v>
      </c>
      <c r="Y29" s="84">
        <f t="shared" si="0"/>
        <v>1.4607999999999999</v>
      </c>
      <c r="Z29" s="104"/>
      <c r="AA29" s="15">
        <f t="shared" si="1"/>
        <v>1.4607999999999999</v>
      </c>
      <c r="AB29" s="16">
        <f t="shared" si="2"/>
        <v>3</v>
      </c>
    </row>
    <row r="30" spans="1:28" s="9" customFormat="1">
      <c r="A30" s="56" t="s">
        <v>437</v>
      </c>
      <c r="B30" s="58" t="s">
        <v>438</v>
      </c>
      <c r="C30" s="59">
        <v>1997</v>
      </c>
      <c r="D30" s="58" t="s">
        <v>28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0.66</v>
      </c>
      <c r="R30" s="68">
        <v>0.76300000000000001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75">
        <v>0</v>
      </c>
      <c r="Y30" s="84">
        <f t="shared" si="0"/>
        <v>1.423</v>
      </c>
      <c r="Z30" s="104"/>
      <c r="AA30" s="15">
        <f t="shared" si="1"/>
        <v>1.423</v>
      </c>
      <c r="AB30" s="16">
        <f t="shared" si="2"/>
        <v>2</v>
      </c>
    </row>
    <row r="31" spans="1:28" s="9" customFormat="1">
      <c r="A31" s="56" t="s">
        <v>196</v>
      </c>
      <c r="B31" s="58" t="s">
        <v>197</v>
      </c>
      <c r="C31" s="59">
        <v>1975</v>
      </c>
      <c r="D31" s="58" t="s">
        <v>66</v>
      </c>
      <c r="E31" s="68">
        <v>0</v>
      </c>
      <c r="F31" s="68">
        <v>0</v>
      </c>
      <c r="G31" s="68">
        <v>0</v>
      </c>
      <c r="H31" s="68">
        <v>0.59840000000000004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0.51390000000000002</v>
      </c>
      <c r="T31" s="68">
        <v>0</v>
      </c>
      <c r="U31" s="68">
        <v>0</v>
      </c>
      <c r="V31" s="68">
        <v>0</v>
      </c>
      <c r="W31" s="68">
        <v>0</v>
      </c>
      <c r="X31" s="75">
        <v>0</v>
      </c>
      <c r="Y31" s="84">
        <f t="shared" si="0"/>
        <v>1.1123000000000001</v>
      </c>
      <c r="Z31" s="104"/>
      <c r="AA31" s="15">
        <f t="shared" si="1"/>
        <v>1.1123000000000001</v>
      </c>
      <c r="AB31" s="16">
        <f t="shared" si="2"/>
        <v>2</v>
      </c>
    </row>
    <row r="32" spans="1:28" s="9" customFormat="1">
      <c r="A32" s="56" t="s">
        <v>379</v>
      </c>
      <c r="B32" s="58" t="s">
        <v>27</v>
      </c>
      <c r="C32" s="59">
        <v>1987</v>
      </c>
      <c r="D32" s="58" t="s">
        <v>28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0.499</v>
      </c>
      <c r="K32" s="68">
        <v>0</v>
      </c>
      <c r="L32" s="68">
        <v>0</v>
      </c>
      <c r="M32" s="68">
        <v>0</v>
      </c>
      <c r="N32" s="68">
        <v>0.60599999999999998</v>
      </c>
      <c r="O32" s="68">
        <v>0</v>
      </c>
      <c r="P32" s="68">
        <v>0</v>
      </c>
      <c r="Q32" s="68">
        <v>0</v>
      </c>
      <c r="R32" s="68">
        <v>0</v>
      </c>
      <c r="S32" s="68">
        <v>0</v>
      </c>
      <c r="T32" s="68">
        <v>0</v>
      </c>
      <c r="U32" s="68">
        <v>0</v>
      </c>
      <c r="V32" s="68">
        <v>0</v>
      </c>
      <c r="W32" s="68">
        <v>0</v>
      </c>
      <c r="X32" s="75">
        <v>0</v>
      </c>
      <c r="Y32" s="84">
        <f t="shared" si="0"/>
        <v>1.105</v>
      </c>
      <c r="Z32" s="104"/>
      <c r="AA32" s="15">
        <f t="shared" si="1"/>
        <v>1.105</v>
      </c>
      <c r="AB32" s="16">
        <f t="shared" si="2"/>
        <v>2</v>
      </c>
    </row>
    <row r="33" spans="1:28" s="9" customFormat="1">
      <c r="A33" s="56" t="s">
        <v>480</v>
      </c>
      <c r="B33" s="58" t="s">
        <v>252</v>
      </c>
      <c r="C33" s="59">
        <v>2002</v>
      </c>
      <c r="D33" s="58" t="s">
        <v>94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1</v>
      </c>
      <c r="U33" s="68">
        <v>0</v>
      </c>
      <c r="V33" s="68">
        <v>0</v>
      </c>
      <c r="W33" s="68">
        <v>0</v>
      </c>
      <c r="X33" s="75">
        <v>0</v>
      </c>
      <c r="Y33" s="84">
        <f t="shared" si="0"/>
        <v>1</v>
      </c>
      <c r="Z33" s="104"/>
      <c r="AA33" s="15">
        <f t="shared" si="1"/>
        <v>1</v>
      </c>
      <c r="AB33" s="16">
        <f t="shared" si="2"/>
        <v>1</v>
      </c>
    </row>
    <row r="34" spans="1:28" s="9" customFormat="1">
      <c r="A34" s="56" t="s">
        <v>319</v>
      </c>
      <c r="B34" s="58" t="s">
        <v>320</v>
      </c>
      <c r="C34" s="59">
        <v>1988</v>
      </c>
      <c r="D34" s="58" t="s">
        <v>146</v>
      </c>
      <c r="E34" s="68">
        <v>0</v>
      </c>
      <c r="F34" s="68">
        <v>0</v>
      </c>
      <c r="G34" s="68">
        <v>0</v>
      </c>
      <c r="H34" s="68">
        <v>0.5121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 t="s">
        <v>304</v>
      </c>
      <c r="P34" s="68">
        <v>0</v>
      </c>
      <c r="Q34" s="68">
        <v>0</v>
      </c>
      <c r="R34" s="68">
        <v>0</v>
      </c>
      <c r="S34" s="68">
        <v>0.4627</v>
      </c>
      <c r="T34" s="68">
        <v>0</v>
      </c>
      <c r="U34" s="68">
        <v>0</v>
      </c>
      <c r="V34" s="68">
        <v>0</v>
      </c>
      <c r="W34" s="68">
        <v>0</v>
      </c>
      <c r="X34" s="75">
        <v>0</v>
      </c>
      <c r="Y34" s="84">
        <f t="shared" si="0"/>
        <v>0.9748</v>
      </c>
      <c r="Z34" s="104"/>
      <c r="AA34" s="15">
        <f t="shared" si="1"/>
        <v>0.9748</v>
      </c>
      <c r="AB34" s="16">
        <f t="shared" si="2"/>
        <v>3</v>
      </c>
    </row>
    <row r="35" spans="1:28" s="9" customFormat="1">
      <c r="A35" s="56" t="s">
        <v>316</v>
      </c>
      <c r="B35" s="58" t="s">
        <v>29</v>
      </c>
      <c r="C35" s="59">
        <v>1991</v>
      </c>
      <c r="D35" s="58" t="s">
        <v>236</v>
      </c>
      <c r="E35" s="68">
        <v>0</v>
      </c>
      <c r="F35" s="68">
        <v>0.53349999999999997</v>
      </c>
      <c r="G35" s="68">
        <v>0</v>
      </c>
      <c r="H35" s="68">
        <v>0.44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75">
        <v>0</v>
      </c>
      <c r="Y35" s="84">
        <f t="shared" si="0"/>
        <v>0.97350000000000003</v>
      </c>
      <c r="Z35" s="104"/>
      <c r="AA35" s="15">
        <f t="shared" si="1"/>
        <v>0.97350000000000003</v>
      </c>
      <c r="AB35" s="16">
        <f t="shared" si="2"/>
        <v>2</v>
      </c>
    </row>
    <row r="36" spans="1:28" s="9" customFormat="1">
      <c r="A36" s="56" t="s">
        <v>286</v>
      </c>
      <c r="B36" s="58" t="s">
        <v>56</v>
      </c>
      <c r="C36" s="59">
        <v>1985</v>
      </c>
      <c r="D36" s="58" t="s">
        <v>66</v>
      </c>
      <c r="E36" s="68">
        <v>0</v>
      </c>
      <c r="F36" s="68">
        <v>0</v>
      </c>
      <c r="G36" s="68">
        <v>0</v>
      </c>
      <c r="H36" s="68">
        <v>0.50190000000000001</v>
      </c>
      <c r="I36" s="68">
        <v>0</v>
      </c>
      <c r="J36" s="68">
        <v>0.46010000000000001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75">
        <v>0</v>
      </c>
      <c r="Y36" s="84">
        <f t="shared" si="0"/>
        <v>0.96199999999999997</v>
      </c>
      <c r="Z36" s="104"/>
      <c r="AA36" s="15">
        <f t="shared" si="1"/>
        <v>0.96199999999999997</v>
      </c>
      <c r="AB36" s="16">
        <f t="shared" si="2"/>
        <v>2</v>
      </c>
    </row>
    <row r="37" spans="1:28" s="9" customFormat="1">
      <c r="A37" s="56" t="s">
        <v>305</v>
      </c>
      <c r="B37" s="58" t="s">
        <v>31</v>
      </c>
      <c r="C37" s="59">
        <v>1992</v>
      </c>
      <c r="D37" s="58" t="s">
        <v>306</v>
      </c>
      <c r="E37" s="68">
        <v>0.9597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>
        <v>0</v>
      </c>
      <c r="X37" s="75">
        <v>0</v>
      </c>
      <c r="Y37" s="84">
        <f t="shared" ref="Y37:Y67" si="3">LARGE(E37:X37,1)+LARGE(E37:X37,2)+LARGE(E37:X37,3)+LARGE(E37:X37,4)+LARGE(E37:X37,5)+LARGE(E37:X37,6)+LARGE(E37:X37,7)+LARGE(E37:X37,8)+LARGE(E37:X37,9)+LARGE(E37:X37,10)+LARGE(E37:X37,11)+LARGE(E37:X37,12)+LARGE(E37:X37,13)+LARGE(E37:X37,14)</f>
        <v>0.9597</v>
      </c>
      <c r="Z37" s="104"/>
      <c r="AA37" s="15">
        <f t="shared" ref="AA37:AA67" si="4">SUM(E37:X37)</f>
        <v>0.9597</v>
      </c>
      <c r="AB37" s="16">
        <f t="shared" ref="AB37:AB67" si="5">COUNTIF(E37:X37,"&lt;&gt;0")</f>
        <v>1</v>
      </c>
    </row>
    <row r="38" spans="1:28" s="9" customFormat="1">
      <c r="A38" s="56" t="s">
        <v>282</v>
      </c>
      <c r="B38" s="58" t="s">
        <v>25</v>
      </c>
      <c r="C38" s="59">
        <v>1982</v>
      </c>
      <c r="D38" s="58" t="s">
        <v>28</v>
      </c>
      <c r="E38" s="68" t="s">
        <v>304</v>
      </c>
      <c r="F38" s="68">
        <v>0</v>
      </c>
      <c r="G38" s="68">
        <v>0</v>
      </c>
      <c r="H38" s="68">
        <v>0</v>
      </c>
      <c r="I38" s="68">
        <v>0.3659</v>
      </c>
      <c r="J38" s="68">
        <v>0</v>
      </c>
      <c r="K38" s="68">
        <v>0</v>
      </c>
      <c r="L38" s="68">
        <v>0</v>
      </c>
      <c r="M38" s="68">
        <v>0</v>
      </c>
      <c r="N38" s="68">
        <v>0.56389999999999996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0</v>
      </c>
      <c r="U38" s="68">
        <v>0</v>
      </c>
      <c r="V38" s="68">
        <v>0</v>
      </c>
      <c r="W38" s="68">
        <v>0</v>
      </c>
      <c r="X38" s="75">
        <v>0</v>
      </c>
      <c r="Y38" s="84">
        <f t="shared" si="3"/>
        <v>0.92979999999999996</v>
      </c>
      <c r="Z38" s="104"/>
      <c r="AA38" s="15">
        <f t="shared" si="4"/>
        <v>0.92979999999999996</v>
      </c>
      <c r="AB38" s="16">
        <f t="shared" si="5"/>
        <v>3</v>
      </c>
    </row>
    <row r="39" spans="1:28" s="9" customFormat="1">
      <c r="A39" s="56" t="s">
        <v>239</v>
      </c>
      <c r="B39" s="58" t="s">
        <v>199</v>
      </c>
      <c r="C39" s="59">
        <v>1975</v>
      </c>
      <c r="D39" s="58" t="s">
        <v>28</v>
      </c>
      <c r="E39" s="68">
        <v>0.28360000000000002</v>
      </c>
      <c r="F39" s="68">
        <v>0.61150000000000004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  <c r="V39" s="68">
        <v>0</v>
      </c>
      <c r="W39" s="68">
        <v>0</v>
      </c>
      <c r="X39" s="75">
        <v>0</v>
      </c>
      <c r="Y39" s="84">
        <f t="shared" si="3"/>
        <v>0.89510000000000001</v>
      </c>
      <c r="Z39" s="104"/>
      <c r="AA39" s="15">
        <f t="shared" si="4"/>
        <v>0.89510000000000001</v>
      </c>
      <c r="AB39" s="16">
        <f t="shared" si="5"/>
        <v>2</v>
      </c>
    </row>
    <row r="40" spans="1:28" s="9" customFormat="1">
      <c r="A40" s="56" t="s">
        <v>407</v>
      </c>
      <c r="B40" s="58" t="s">
        <v>154</v>
      </c>
      <c r="C40" s="59">
        <v>1984</v>
      </c>
      <c r="D40" s="58" t="s">
        <v>408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0.86499999999999999</v>
      </c>
      <c r="P40" s="68">
        <v>0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75">
        <v>0</v>
      </c>
      <c r="Y40" s="84">
        <f t="shared" si="3"/>
        <v>0.86499999999999999</v>
      </c>
      <c r="Z40" s="104"/>
      <c r="AA40" s="15">
        <f t="shared" si="4"/>
        <v>0.86499999999999999</v>
      </c>
      <c r="AB40" s="16">
        <f t="shared" si="5"/>
        <v>1</v>
      </c>
    </row>
    <row r="41" spans="1:28" s="9" customFormat="1">
      <c r="A41" s="56" t="s">
        <v>447</v>
      </c>
      <c r="B41" s="58" t="s">
        <v>281</v>
      </c>
      <c r="C41" s="59">
        <v>2002</v>
      </c>
      <c r="D41" s="58" t="s">
        <v>337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0.84360000000000002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75">
        <v>0</v>
      </c>
      <c r="Y41" s="84">
        <f t="shared" si="3"/>
        <v>0.84360000000000002</v>
      </c>
      <c r="Z41" s="104"/>
      <c r="AA41" s="15">
        <f t="shared" si="4"/>
        <v>0.84360000000000002</v>
      </c>
      <c r="AB41" s="16">
        <f t="shared" si="5"/>
        <v>1</v>
      </c>
    </row>
    <row r="42" spans="1:28" s="9" customFormat="1">
      <c r="A42" s="56" t="s">
        <v>46</v>
      </c>
      <c r="B42" s="58" t="s">
        <v>27</v>
      </c>
      <c r="C42" s="59">
        <v>2002</v>
      </c>
      <c r="D42" s="58" t="s">
        <v>409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0.79900000000000004</v>
      </c>
      <c r="P42" s="68">
        <v>0</v>
      </c>
      <c r="Q42" s="68">
        <v>0</v>
      </c>
      <c r="R42" s="68">
        <v>0</v>
      </c>
      <c r="S42" s="68">
        <v>0</v>
      </c>
      <c r="T42" s="68">
        <v>0</v>
      </c>
      <c r="U42" s="68">
        <v>0</v>
      </c>
      <c r="V42" s="68">
        <v>0</v>
      </c>
      <c r="W42" s="68">
        <v>0</v>
      </c>
      <c r="X42" s="75">
        <v>0</v>
      </c>
      <c r="Y42" s="84">
        <f t="shared" si="3"/>
        <v>0.79900000000000004</v>
      </c>
      <c r="Z42" s="104"/>
      <c r="AA42" s="15">
        <f t="shared" si="4"/>
        <v>0.79900000000000004</v>
      </c>
      <c r="AB42" s="16">
        <f t="shared" si="5"/>
        <v>1</v>
      </c>
    </row>
    <row r="43" spans="1:28" s="9" customFormat="1">
      <c r="A43" s="56" t="s">
        <v>218</v>
      </c>
      <c r="B43" s="58" t="s">
        <v>27</v>
      </c>
      <c r="C43" s="59">
        <v>1990</v>
      </c>
      <c r="D43" s="58" t="s">
        <v>94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0.79039999999999999</v>
      </c>
      <c r="U43" s="68">
        <v>0</v>
      </c>
      <c r="V43" s="68">
        <v>0</v>
      </c>
      <c r="W43" s="68">
        <v>0</v>
      </c>
      <c r="X43" s="75">
        <v>0</v>
      </c>
      <c r="Y43" s="84">
        <f t="shared" si="3"/>
        <v>0.79039999999999999</v>
      </c>
      <c r="Z43" s="104"/>
      <c r="AA43" s="15">
        <f t="shared" si="4"/>
        <v>0.79039999999999999</v>
      </c>
      <c r="AB43" s="16">
        <f t="shared" si="5"/>
        <v>1</v>
      </c>
    </row>
    <row r="44" spans="1:28" s="9" customFormat="1">
      <c r="A44" s="56" t="s">
        <v>81</v>
      </c>
      <c r="B44" s="58" t="s">
        <v>436</v>
      </c>
      <c r="C44" s="59">
        <v>1986</v>
      </c>
      <c r="D44" s="58" t="s">
        <v>28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0.77539999999999998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0</v>
      </c>
      <c r="X44" s="75">
        <v>0</v>
      </c>
      <c r="Y44" s="84">
        <f t="shared" si="3"/>
        <v>0.77539999999999998</v>
      </c>
      <c r="Z44" s="104"/>
      <c r="AA44" s="15">
        <f t="shared" si="4"/>
        <v>0.77539999999999998</v>
      </c>
      <c r="AB44" s="16">
        <f t="shared" si="5"/>
        <v>1</v>
      </c>
    </row>
    <row r="45" spans="1:28" s="9" customFormat="1">
      <c r="A45" s="56" t="s">
        <v>258</v>
      </c>
      <c r="B45" s="58" t="s">
        <v>283</v>
      </c>
      <c r="C45" s="59">
        <v>1989</v>
      </c>
      <c r="D45" s="58" t="s">
        <v>94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0.37219999999999998</v>
      </c>
      <c r="T45" s="68">
        <v>0.39190000000000003</v>
      </c>
      <c r="U45" s="68">
        <v>0</v>
      </c>
      <c r="V45" s="68">
        <v>0</v>
      </c>
      <c r="W45" s="68">
        <v>0</v>
      </c>
      <c r="X45" s="75">
        <v>0</v>
      </c>
      <c r="Y45" s="84">
        <f t="shared" si="3"/>
        <v>0.7641</v>
      </c>
      <c r="Z45" s="104"/>
      <c r="AA45" s="15">
        <f t="shared" si="4"/>
        <v>0.7641</v>
      </c>
      <c r="AB45" s="16">
        <f t="shared" si="5"/>
        <v>2</v>
      </c>
    </row>
    <row r="46" spans="1:28" s="9" customFormat="1">
      <c r="A46" s="56" t="s">
        <v>309</v>
      </c>
      <c r="B46" s="58" t="s">
        <v>289</v>
      </c>
      <c r="C46" s="59">
        <v>1988</v>
      </c>
      <c r="D46" s="58" t="s">
        <v>28</v>
      </c>
      <c r="E46" s="68">
        <v>0.75860000000000005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75">
        <v>0</v>
      </c>
      <c r="Y46" s="84">
        <f t="shared" si="3"/>
        <v>0.75860000000000005</v>
      </c>
      <c r="Z46" s="104"/>
      <c r="AA46" s="15">
        <f t="shared" si="4"/>
        <v>0.75860000000000005</v>
      </c>
      <c r="AB46" s="16">
        <f t="shared" si="5"/>
        <v>1</v>
      </c>
    </row>
    <row r="47" spans="1:28">
      <c r="A47" s="56" t="s">
        <v>244</v>
      </c>
      <c r="B47" s="58" t="s">
        <v>73</v>
      </c>
      <c r="C47" s="59">
        <v>1989</v>
      </c>
      <c r="D47" s="58" t="s">
        <v>85</v>
      </c>
      <c r="E47" s="68">
        <v>0</v>
      </c>
      <c r="F47" s="68">
        <v>0.7581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0</v>
      </c>
      <c r="U47" s="68">
        <v>0</v>
      </c>
      <c r="V47" s="68">
        <v>0</v>
      </c>
      <c r="W47" s="68">
        <v>0</v>
      </c>
      <c r="X47" s="75">
        <v>0</v>
      </c>
      <c r="Y47" s="84">
        <f t="shared" si="3"/>
        <v>0.7581</v>
      </c>
      <c r="Z47" s="104"/>
      <c r="AA47" s="15">
        <f t="shared" si="4"/>
        <v>0.7581</v>
      </c>
      <c r="AB47" s="16">
        <f t="shared" si="5"/>
        <v>1</v>
      </c>
    </row>
    <row r="48" spans="1:28">
      <c r="A48" s="56" t="s">
        <v>310</v>
      </c>
      <c r="B48" s="58" t="s">
        <v>311</v>
      </c>
      <c r="C48" s="59">
        <v>2001</v>
      </c>
      <c r="D48" s="58" t="s">
        <v>28</v>
      </c>
      <c r="E48" s="68">
        <v>0.74309999999999998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  <c r="X48" s="75">
        <v>0</v>
      </c>
      <c r="Y48" s="84">
        <f t="shared" si="3"/>
        <v>0.74309999999999998</v>
      </c>
      <c r="Z48" s="104"/>
      <c r="AA48" s="15">
        <f t="shared" si="4"/>
        <v>0.74309999999999998</v>
      </c>
      <c r="AB48" s="16">
        <f t="shared" si="5"/>
        <v>1</v>
      </c>
    </row>
    <row r="49" spans="1:28">
      <c r="A49" s="56" t="s">
        <v>410</v>
      </c>
      <c r="B49" s="58" t="s">
        <v>27</v>
      </c>
      <c r="C49" s="59">
        <v>1993</v>
      </c>
      <c r="D49" s="58" t="s">
        <v>411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0.73640000000000005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75">
        <v>0</v>
      </c>
      <c r="Y49" s="84">
        <f t="shared" si="3"/>
        <v>0.73640000000000005</v>
      </c>
      <c r="Z49" s="104"/>
      <c r="AA49" s="15">
        <f t="shared" si="4"/>
        <v>0.73640000000000005</v>
      </c>
      <c r="AB49" s="16">
        <f t="shared" si="5"/>
        <v>1</v>
      </c>
    </row>
    <row r="50" spans="1:28">
      <c r="A50" s="56" t="s">
        <v>500</v>
      </c>
      <c r="B50" s="58" t="s">
        <v>243</v>
      </c>
      <c r="C50" s="59">
        <v>1982</v>
      </c>
      <c r="D50" s="58" t="s">
        <v>65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75">
        <v>0.7288</v>
      </c>
      <c r="Y50" s="84">
        <f t="shared" si="3"/>
        <v>0.7288</v>
      </c>
      <c r="Z50" s="104"/>
      <c r="AA50" s="15">
        <f t="shared" si="4"/>
        <v>0.7288</v>
      </c>
      <c r="AB50" s="16">
        <f t="shared" si="5"/>
        <v>1</v>
      </c>
    </row>
    <row r="51" spans="1:28">
      <c r="A51" s="56" t="s">
        <v>163</v>
      </c>
      <c r="B51" s="58" t="s">
        <v>423</v>
      </c>
      <c r="C51" s="59">
        <v>1972</v>
      </c>
      <c r="D51" s="58" t="s">
        <v>63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0.69430000000000003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75">
        <v>0</v>
      </c>
      <c r="Y51" s="84">
        <f t="shared" si="3"/>
        <v>0.69430000000000003</v>
      </c>
      <c r="Z51" s="104"/>
      <c r="AA51" s="15">
        <f t="shared" si="4"/>
        <v>0.69430000000000003</v>
      </c>
      <c r="AB51" s="16">
        <f t="shared" si="5"/>
        <v>1</v>
      </c>
    </row>
    <row r="52" spans="1:28">
      <c r="A52" s="56" t="s">
        <v>501</v>
      </c>
      <c r="B52" s="58" t="s">
        <v>502</v>
      </c>
      <c r="C52" s="59">
        <v>2001</v>
      </c>
      <c r="D52" s="58" t="s">
        <v>28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0</v>
      </c>
      <c r="U52" s="68">
        <v>0</v>
      </c>
      <c r="V52" s="68">
        <v>0</v>
      </c>
      <c r="W52" s="68">
        <v>0</v>
      </c>
      <c r="X52" s="75">
        <v>0.6845</v>
      </c>
      <c r="Y52" s="84">
        <f t="shared" si="3"/>
        <v>0.6845</v>
      </c>
      <c r="Z52" s="104"/>
      <c r="AA52" s="15">
        <f t="shared" si="4"/>
        <v>0.6845</v>
      </c>
      <c r="AB52" s="16">
        <f t="shared" si="5"/>
        <v>1</v>
      </c>
    </row>
    <row r="53" spans="1:28">
      <c r="A53" s="56" t="s">
        <v>503</v>
      </c>
      <c r="B53" s="58" t="s">
        <v>71</v>
      </c>
      <c r="C53" s="59">
        <v>1995</v>
      </c>
      <c r="D53" s="58" t="s">
        <v>28</v>
      </c>
      <c r="E53" s="68">
        <v>0</v>
      </c>
      <c r="F53" s="68">
        <v>0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75">
        <v>0.67079999999999995</v>
      </c>
      <c r="Y53" s="84">
        <f t="shared" si="3"/>
        <v>0.67079999999999995</v>
      </c>
      <c r="Z53" s="104"/>
      <c r="AA53" s="15">
        <f t="shared" si="4"/>
        <v>0.67079999999999995</v>
      </c>
      <c r="AB53" s="16">
        <f t="shared" si="5"/>
        <v>1</v>
      </c>
    </row>
    <row r="54" spans="1:28">
      <c r="A54" s="56" t="s">
        <v>198</v>
      </c>
      <c r="B54" s="58" t="s">
        <v>199</v>
      </c>
      <c r="C54" s="59">
        <v>1988</v>
      </c>
      <c r="D54" s="58" t="s">
        <v>131</v>
      </c>
      <c r="E54" s="68">
        <v>0</v>
      </c>
      <c r="F54" s="68">
        <v>0</v>
      </c>
      <c r="G54" s="68">
        <v>0</v>
      </c>
      <c r="H54" s="68">
        <v>0.64970000000000006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75">
        <v>0</v>
      </c>
      <c r="Y54" s="84">
        <f t="shared" si="3"/>
        <v>0.64970000000000006</v>
      </c>
      <c r="Z54" s="104"/>
      <c r="AA54" s="15">
        <f t="shared" si="4"/>
        <v>0.64970000000000006</v>
      </c>
      <c r="AB54" s="16">
        <f t="shared" si="5"/>
        <v>1</v>
      </c>
    </row>
    <row r="55" spans="1:28">
      <c r="A55" s="56" t="s">
        <v>208</v>
      </c>
      <c r="B55" s="58" t="s">
        <v>169</v>
      </c>
      <c r="C55" s="59">
        <v>1987</v>
      </c>
      <c r="D55" s="58" t="s">
        <v>177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0.59482161881785689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  <c r="S55" s="68">
        <v>0</v>
      </c>
      <c r="T55" s="68">
        <v>0</v>
      </c>
      <c r="U55" s="68">
        <v>0</v>
      </c>
      <c r="V55" s="68">
        <v>0</v>
      </c>
      <c r="W55" s="68">
        <v>0</v>
      </c>
      <c r="X55" s="75">
        <v>0</v>
      </c>
      <c r="Y55" s="84">
        <f t="shared" si="3"/>
        <v>0.59482161881785689</v>
      </c>
      <c r="Z55" s="104"/>
      <c r="AA55" s="15">
        <f t="shared" si="4"/>
        <v>0.59482161881785689</v>
      </c>
      <c r="AB55" s="16">
        <f t="shared" si="5"/>
        <v>1</v>
      </c>
    </row>
    <row r="56" spans="1:28">
      <c r="A56" s="56" t="s">
        <v>121</v>
      </c>
      <c r="B56" s="58" t="s">
        <v>318</v>
      </c>
      <c r="C56" s="59">
        <v>1991</v>
      </c>
      <c r="D56" s="58" t="s">
        <v>128</v>
      </c>
      <c r="E56" s="68">
        <v>0</v>
      </c>
      <c r="F56" s="68">
        <v>0</v>
      </c>
      <c r="G56" s="68">
        <v>0</v>
      </c>
      <c r="H56" s="68">
        <v>0.57699999999999996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75">
        <v>0</v>
      </c>
      <c r="Y56" s="84">
        <f t="shared" si="3"/>
        <v>0.57699999999999996</v>
      </c>
      <c r="Z56" s="104"/>
      <c r="AA56" s="15">
        <f t="shared" si="4"/>
        <v>0.57699999999999996</v>
      </c>
      <c r="AB56" s="16">
        <f t="shared" si="5"/>
        <v>1</v>
      </c>
    </row>
    <row r="57" spans="1:28">
      <c r="A57" s="56" t="s">
        <v>399</v>
      </c>
      <c r="B57" s="58" t="s">
        <v>400</v>
      </c>
      <c r="C57" s="59">
        <v>1974</v>
      </c>
      <c r="D57" s="58" t="s">
        <v>401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0.55220000000000002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0</v>
      </c>
      <c r="T57" s="68">
        <v>0</v>
      </c>
      <c r="U57" s="68">
        <v>0</v>
      </c>
      <c r="V57" s="68">
        <v>0</v>
      </c>
      <c r="W57" s="68">
        <v>0</v>
      </c>
      <c r="X57" s="75">
        <v>0</v>
      </c>
      <c r="Y57" s="84">
        <f t="shared" si="3"/>
        <v>0.55220000000000002</v>
      </c>
      <c r="Z57" s="104"/>
      <c r="AA57" s="15">
        <f t="shared" si="4"/>
        <v>0.55220000000000002</v>
      </c>
      <c r="AB57" s="16">
        <f t="shared" si="5"/>
        <v>1</v>
      </c>
    </row>
    <row r="58" spans="1:28">
      <c r="A58" s="56" t="s">
        <v>439</v>
      </c>
      <c r="B58" s="58" t="s">
        <v>62</v>
      </c>
      <c r="C58" s="59">
        <v>1988</v>
      </c>
      <c r="D58" s="58" t="s">
        <v>28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0.50280000000000002</v>
      </c>
      <c r="R58" s="68">
        <v>0</v>
      </c>
      <c r="S58" s="68">
        <v>0</v>
      </c>
      <c r="T58" s="68">
        <v>0</v>
      </c>
      <c r="U58" s="68">
        <v>0</v>
      </c>
      <c r="V58" s="68">
        <v>0</v>
      </c>
      <c r="W58" s="68">
        <v>0</v>
      </c>
      <c r="X58" s="75">
        <v>0</v>
      </c>
      <c r="Y58" s="84">
        <f t="shared" si="3"/>
        <v>0.50280000000000002</v>
      </c>
      <c r="Z58" s="104"/>
      <c r="AA58" s="15">
        <f t="shared" si="4"/>
        <v>0.50280000000000002</v>
      </c>
      <c r="AB58" s="16">
        <f t="shared" si="5"/>
        <v>1</v>
      </c>
    </row>
    <row r="59" spans="1:28">
      <c r="A59" s="56" t="s">
        <v>284</v>
      </c>
      <c r="B59" s="58" t="s">
        <v>33</v>
      </c>
      <c r="C59" s="59">
        <v>1990</v>
      </c>
      <c r="D59" s="58" t="s">
        <v>285</v>
      </c>
      <c r="E59" s="68">
        <v>0</v>
      </c>
      <c r="F59" s="68">
        <v>0</v>
      </c>
      <c r="G59" s="68">
        <v>0</v>
      </c>
      <c r="H59" s="68">
        <v>0.49769999999999998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75">
        <v>0</v>
      </c>
      <c r="Y59" s="84">
        <f t="shared" si="3"/>
        <v>0.49769999999999998</v>
      </c>
      <c r="Z59" s="104"/>
      <c r="AA59" s="15">
        <f t="shared" si="4"/>
        <v>0.49769999999999998</v>
      </c>
      <c r="AB59" s="16">
        <f t="shared" si="5"/>
        <v>1</v>
      </c>
    </row>
    <row r="60" spans="1:28">
      <c r="A60" s="56" t="s">
        <v>463</v>
      </c>
      <c r="B60" s="58" t="s">
        <v>464</v>
      </c>
      <c r="C60" s="59">
        <v>1990</v>
      </c>
      <c r="D60" s="58" t="s">
        <v>146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68">
        <v>0</v>
      </c>
      <c r="R60" s="68">
        <v>0</v>
      </c>
      <c r="S60" s="68">
        <v>0.44850000000000001</v>
      </c>
      <c r="T60" s="68">
        <v>0</v>
      </c>
      <c r="U60" s="68">
        <v>0</v>
      </c>
      <c r="V60" s="68">
        <v>0</v>
      </c>
      <c r="W60" s="68">
        <v>0</v>
      </c>
      <c r="X60" s="75">
        <v>0</v>
      </c>
      <c r="Y60" s="84">
        <f t="shared" si="3"/>
        <v>0.44850000000000001</v>
      </c>
      <c r="Z60" s="104"/>
      <c r="AA60" s="15">
        <f t="shared" si="4"/>
        <v>0.44850000000000001</v>
      </c>
      <c r="AB60" s="16">
        <f t="shared" si="5"/>
        <v>1</v>
      </c>
    </row>
    <row r="61" spans="1:28">
      <c r="A61" s="56" t="s">
        <v>448</v>
      </c>
      <c r="B61" s="58" t="s">
        <v>449</v>
      </c>
      <c r="C61" s="59">
        <v>1996</v>
      </c>
      <c r="D61" s="58" t="s">
        <v>63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0.4395</v>
      </c>
      <c r="S61" s="68">
        <v>0</v>
      </c>
      <c r="T61" s="68">
        <v>0</v>
      </c>
      <c r="U61" s="68">
        <v>0</v>
      </c>
      <c r="V61" s="68">
        <v>0</v>
      </c>
      <c r="W61" s="68">
        <v>0</v>
      </c>
      <c r="X61" s="75">
        <v>0</v>
      </c>
      <c r="Y61" s="84">
        <f t="shared" si="3"/>
        <v>0.4395</v>
      </c>
      <c r="Z61" s="104"/>
      <c r="AA61" s="15">
        <f t="shared" si="4"/>
        <v>0.4395</v>
      </c>
      <c r="AB61" s="16">
        <f t="shared" si="5"/>
        <v>1</v>
      </c>
    </row>
    <row r="62" spans="1:28">
      <c r="A62" s="56" t="s">
        <v>312</v>
      </c>
      <c r="B62" s="58" t="s">
        <v>136</v>
      </c>
      <c r="C62" s="59">
        <v>1982</v>
      </c>
      <c r="D62" s="58" t="s">
        <v>313</v>
      </c>
      <c r="E62" s="68">
        <v>0.38729999999999998</v>
      </c>
      <c r="F62" s="68">
        <v>0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68">
        <v>0</v>
      </c>
      <c r="T62" s="68">
        <v>0</v>
      </c>
      <c r="U62" s="68">
        <v>0</v>
      </c>
      <c r="V62" s="68">
        <v>0</v>
      </c>
      <c r="W62" s="68">
        <v>0</v>
      </c>
      <c r="X62" s="75">
        <v>0</v>
      </c>
      <c r="Y62" s="84">
        <f t="shared" si="3"/>
        <v>0.38729999999999998</v>
      </c>
      <c r="Z62" s="104"/>
      <c r="AA62" s="15">
        <f t="shared" si="4"/>
        <v>0.38729999999999998</v>
      </c>
      <c r="AB62" s="16">
        <f t="shared" si="5"/>
        <v>1</v>
      </c>
    </row>
    <row r="63" spans="1:28">
      <c r="A63" s="56" t="s">
        <v>321</v>
      </c>
      <c r="B63" s="58" t="s">
        <v>322</v>
      </c>
      <c r="C63" s="59">
        <v>1988</v>
      </c>
      <c r="D63" s="58" t="s">
        <v>324</v>
      </c>
      <c r="E63" s="68">
        <v>0</v>
      </c>
      <c r="F63" s="68">
        <v>0</v>
      </c>
      <c r="G63" s="68">
        <v>0</v>
      </c>
      <c r="H63" s="68">
        <v>0.2853</v>
      </c>
      <c r="I63" s="68">
        <v>0</v>
      </c>
      <c r="J63" s="68">
        <v>0</v>
      </c>
      <c r="K63" s="68">
        <v>0</v>
      </c>
      <c r="L63" s="68">
        <v>0</v>
      </c>
      <c r="M63" s="68">
        <v>0</v>
      </c>
      <c r="N63" s="68">
        <v>0</v>
      </c>
      <c r="O63" s="68">
        <v>0</v>
      </c>
      <c r="P63" s="68">
        <v>0</v>
      </c>
      <c r="Q63" s="68">
        <v>0</v>
      </c>
      <c r="R63" s="68">
        <v>0</v>
      </c>
      <c r="S63" s="68">
        <v>0</v>
      </c>
      <c r="T63" s="68">
        <v>0</v>
      </c>
      <c r="U63" s="68">
        <v>0</v>
      </c>
      <c r="V63" s="68">
        <v>0</v>
      </c>
      <c r="W63" s="68">
        <v>0</v>
      </c>
      <c r="X63" s="75">
        <v>0</v>
      </c>
      <c r="Y63" s="84">
        <f t="shared" si="3"/>
        <v>0.2853</v>
      </c>
      <c r="Z63" s="104"/>
      <c r="AA63" s="15">
        <f t="shared" si="4"/>
        <v>0.2853</v>
      </c>
      <c r="AB63" s="16">
        <f t="shared" si="5"/>
        <v>1</v>
      </c>
    </row>
    <row r="64" spans="1:28">
      <c r="A64" s="56" t="s">
        <v>323</v>
      </c>
      <c r="B64" s="58" t="s">
        <v>243</v>
      </c>
      <c r="C64" s="59">
        <v>1971</v>
      </c>
      <c r="D64" s="58" t="s">
        <v>140</v>
      </c>
      <c r="E64" s="68">
        <v>0</v>
      </c>
      <c r="F64" s="68">
        <v>0</v>
      </c>
      <c r="G64" s="68">
        <v>0</v>
      </c>
      <c r="H64" s="68">
        <v>0.22600000000000001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68">
        <v>0</v>
      </c>
      <c r="T64" s="68">
        <v>0</v>
      </c>
      <c r="U64" s="68">
        <v>0</v>
      </c>
      <c r="V64" s="68">
        <v>0</v>
      </c>
      <c r="W64" s="68">
        <v>0</v>
      </c>
      <c r="X64" s="75">
        <v>0</v>
      </c>
      <c r="Y64" s="84">
        <f t="shared" si="3"/>
        <v>0.22600000000000001</v>
      </c>
      <c r="Z64" s="104"/>
      <c r="AA64" s="15">
        <f t="shared" si="4"/>
        <v>0.22600000000000001</v>
      </c>
      <c r="AB64" s="16">
        <f t="shared" si="5"/>
        <v>1</v>
      </c>
    </row>
    <row r="65" spans="1:28">
      <c r="A65" s="56" t="s">
        <v>465</v>
      </c>
      <c r="B65" s="58" t="s">
        <v>466</v>
      </c>
      <c r="C65" s="59">
        <v>1990</v>
      </c>
      <c r="D65" s="58" t="s">
        <v>467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68">
        <v>0</v>
      </c>
      <c r="S65" s="68">
        <v>0.1943</v>
      </c>
      <c r="T65" s="68">
        <v>0</v>
      </c>
      <c r="U65" s="68">
        <v>0</v>
      </c>
      <c r="V65" s="68">
        <v>0</v>
      </c>
      <c r="W65" s="68">
        <v>0</v>
      </c>
      <c r="X65" s="75">
        <v>0</v>
      </c>
      <c r="Y65" s="84">
        <f t="shared" si="3"/>
        <v>0.1943</v>
      </c>
      <c r="Z65" s="104"/>
      <c r="AA65" s="15">
        <f t="shared" si="4"/>
        <v>0.1943</v>
      </c>
      <c r="AB65" s="16">
        <f t="shared" si="5"/>
        <v>1</v>
      </c>
    </row>
    <row r="66" spans="1:28">
      <c r="A66" s="56" t="s">
        <v>424</v>
      </c>
      <c r="B66" s="58" t="s">
        <v>194</v>
      </c>
      <c r="C66" s="59">
        <v>1986</v>
      </c>
      <c r="D66" s="58" t="s">
        <v>63</v>
      </c>
      <c r="E66" s="68">
        <v>0</v>
      </c>
      <c r="F66" s="68">
        <v>0</v>
      </c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O66" s="68">
        <v>0</v>
      </c>
      <c r="P66" s="68" t="s">
        <v>304</v>
      </c>
      <c r="Q66" s="68">
        <v>0</v>
      </c>
      <c r="R66" s="68">
        <v>0</v>
      </c>
      <c r="S66" s="68">
        <v>0</v>
      </c>
      <c r="T66" s="68">
        <v>0</v>
      </c>
      <c r="U66" s="68">
        <v>0</v>
      </c>
      <c r="V66" s="68">
        <v>0</v>
      </c>
      <c r="W66" s="68">
        <v>0</v>
      </c>
      <c r="X66" s="75">
        <v>0</v>
      </c>
      <c r="Y66" s="84">
        <f t="shared" si="3"/>
        <v>0</v>
      </c>
      <c r="Z66" s="104"/>
      <c r="AA66" s="15">
        <f t="shared" si="4"/>
        <v>0</v>
      </c>
      <c r="AB66" s="16">
        <f t="shared" si="5"/>
        <v>1</v>
      </c>
    </row>
    <row r="67" spans="1:28" ht="15" thickBot="1">
      <c r="A67" s="57" t="s">
        <v>412</v>
      </c>
      <c r="B67" s="62" t="s">
        <v>413</v>
      </c>
      <c r="C67" s="63">
        <v>1989</v>
      </c>
      <c r="D67" s="62" t="s">
        <v>414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 t="s">
        <v>304</v>
      </c>
      <c r="P67" s="72">
        <v>0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0</v>
      </c>
      <c r="X67" s="76">
        <v>0</v>
      </c>
      <c r="Y67" s="85">
        <f t="shared" si="3"/>
        <v>0</v>
      </c>
      <c r="Z67" s="105"/>
      <c r="AA67" s="15">
        <f t="shared" si="4"/>
        <v>0</v>
      </c>
      <c r="AB67" s="16">
        <f t="shared" si="5"/>
        <v>1</v>
      </c>
    </row>
    <row r="68" spans="1:28">
      <c r="Q68" s="102"/>
    </row>
  </sheetData>
  <sortState ref="A5:AB67">
    <sortCondition descending="1" ref="Y5:Y67"/>
    <sortCondition descending="1" ref="AB5:AB67"/>
    <sortCondition ref="A5:A67"/>
  </sortState>
  <mergeCells count="1">
    <mergeCell ref="A1:E1"/>
  </mergeCells>
  <conditionalFormatting sqref="A3 Z5:Z67">
    <cfRule type="cellIs" dxfId="11" priority="9" operator="equal">
      <formula>0</formula>
    </cfRule>
  </conditionalFormatting>
  <conditionalFormatting sqref="E5:X67">
    <cfRule type="cellIs" dxfId="10" priority="2" operator="equal">
      <formula>0</formula>
    </cfRule>
  </conditionalFormatting>
  <conditionalFormatting sqref="E5:X67">
    <cfRule type="cellIs" dxfId="9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7"/>
  <sheetViews>
    <sheetView zoomScaleNormal="100" workbookViewId="0">
      <selection activeCell="P45" sqref="P45"/>
    </sheetView>
  </sheetViews>
  <sheetFormatPr defaultRowHeight="14.25"/>
  <cols>
    <col min="1" max="1" width="20" customWidth="1"/>
    <col min="2" max="2" width="15" customWidth="1"/>
    <col min="3" max="3" width="8" bestFit="1" customWidth="1"/>
    <col min="4" max="4" width="17.875" customWidth="1"/>
    <col min="5" max="24" width="8.5" customWidth="1"/>
    <col min="25" max="25" width="15" bestFit="1" customWidth="1"/>
    <col min="26" max="26" width="5.625" customWidth="1"/>
  </cols>
  <sheetData>
    <row r="1" spans="1:29" ht="20.25">
      <c r="A1" s="123" t="s">
        <v>367</v>
      </c>
      <c r="B1" s="123"/>
      <c r="C1" s="123"/>
      <c r="D1" s="123"/>
      <c r="E1" s="123"/>
      <c r="F1" s="123"/>
      <c r="G1" s="22"/>
      <c r="H1" s="22"/>
      <c r="I1" s="22"/>
      <c r="J1" s="22"/>
    </row>
    <row r="3" spans="1:29" ht="15" thickBot="1"/>
    <row r="4" spans="1:29" ht="15.75" thickBot="1">
      <c r="A4" s="17" t="s">
        <v>0</v>
      </c>
      <c r="B4" s="18" t="s">
        <v>1</v>
      </c>
      <c r="C4" s="19" t="s">
        <v>2</v>
      </c>
      <c r="D4" s="18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0" t="s">
        <v>15</v>
      </c>
      <c r="Q4" s="20" t="s">
        <v>16</v>
      </c>
      <c r="R4" s="20" t="s">
        <v>17</v>
      </c>
      <c r="S4" s="20" t="s">
        <v>18</v>
      </c>
      <c r="T4" s="20" t="s">
        <v>19</v>
      </c>
      <c r="U4" s="20" t="s">
        <v>20</v>
      </c>
      <c r="V4" s="20" t="s">
        <v>21</v>
      </c>
      <c r="W4" s="20" t="s">
        <v>23</v>
      </c>
      <c r="X4" s="96" t="s">
        <v>364</v>
      </c>
      <c r="Y4" s="99" t="s">
        <v>365</v>
      </c>
      <c r="Z4" s="97" t="s">
        <v>22</v>
      </c>
      <c r="AA4" s="4"/>
      <c r="AB4" s="1"/>
    </row>
    <row r="5" spans="1:29" s="9" customFormat="1" ht="15">
      <c r="A5" s="31" t="s">
        <v>229</v>
      </c>
      <c r="B5" s="60" t="s">
        <v>50</v>
      </c>
      <c r="C5" s="61">
        <v>1955</v>
      </c>
      <c r="D5" s="60" t="s">
        <v>230</v>
      </c>
      <c r="E5" s="70">
        <v>1</v>
      </c>
      <c r="F5" s="70">
        <v>0.99960000000000004</v>
      </c>
      <c r="G5" s="70">
        <v>1</v>
      </c>
      <c r="H5" s="70">
        <v>1</v>
      </c>
      <c r="I5" s="70">
        <v>0.74250000000000005</v>
      </c>
      <c r="J5" s="70">
        <v>1</v>
      </c>
      <c r="K5" s="70">
        <v>1</v>
      </c>
      <c r="L5" s="93">
        <v>1</v>
      </c>
      <c r="M5" s="70">
        <v>1</v>
      </c>
      <c r="N5" s="70">
        <v>1</v>
      </c>
      <c r="O5" s="70">
        <v>0.97360000000000002</v>
      </c>
      <c r="P5" s="70">
        <v>0.80469999999999997</v>
      </c>
      <c r="Q5" s="70">
        <v>0</v>
      </c>
      <c r="R5" s="70">
        <v>0.91310000000000002</v>
      </c>
      <c r="S5" s="70">
        <v>0.87060000000000004</v>
      </c>
      <c r="T5" s="70">
        <v>0.76459999999999995</v>
      </c>
      <c r="U5" s="70">
        <v>0.84960000000000002</v>
      </c>
      <c r="V5" s="70">
        <v>0.91920000000000002</v>
      </c>
      <c r="W5" s="70">
        <v>1</v>
      </c>
      <c r="X5" s="74">
        <v>0.96740000000000004</v>
      </c>
      <c r="Y5" s="83">
        <f t="shared" ref="Y5:Y36" si="0">LARGE(E5:X5,1)+LARGE(E5:X5,2)+LARGE(E5:X5,3)+LARGE(E5:X5,4)+LARGE(E5:X5,5)+LARGE(E5:X5,6)+LARGE(E5:X5,7)+LARGE(E5:X5,8)+LARGE(E5:X5,9)+LARGE(E5:X5,10)+LARGE(E5:X5,11)+LARGE(E5:X5,12)+LARGE(E5:X5,13)+LARGE(E5:X5,14)</f>
        <v>13.7729</v>
      </c>
      <c r="Z5" s="89">
        <v>1</v>
      </c>
      <c r="AA5" s="15">
        <f t="shared" ref="AA5:AA36" si="1">SUM(E5:X5)</f>
        <v>17.8049</v>
      </c>
      <c r="AB5" s="16">
        <f t="shared" ref="AB5:AB36" si="2">COUNTIF(E5:X5,"&lt;&gt;0")</f>
        <v>19</v>
      </c>
      <c r="AC5"/>
    </row>
    <row r="6" spans="1:29" ht="15">
      <c r="A6" s="56" t="s">
        <v>122</v>
      </c>
      <c r="B6" s="58" t="s">
        <v>123</v>
      </c>
      <c r="C6" s="59">
        <v>1940</v>
      </c>
      <c r="D6" s="58" t="s">
        <v>118</v>
      </c>
      <c r="E6" s="68">
        <v>0.96579999999999999</v>
      </c>
      <c r="F6" s="68">
        <v>1</v>
      </c>
      <c r="G6" s="68">
        <v>0.73650000000000004</v>
      </c>
      <c r="H6" s="68">
        <v>0.78269999999999995</v>
      </c>
      <c r="I6" s="68">
        <v>1</v>
      </c>
      <c r="J6" s="68">
        <v>0.83840000000000003</v>
      </c>
      <c r="K6" s="68">
        <v>0.87077854035590729</v>
      </c>
      <c r="L6" s="68">
        <v>1</v>
      </c>
      <c r="M6" s="68">
        <v>0.87119999999999997</v>
      </c>
      <c r="N6" s="68">
        <v>0.86962151887185946</v>
      </c>
      <c r="O6" s="68">
        <v>1</v>
      </c>
      <c r="P6" s="68">
        <v>0.59560000000000002</v>
      </c>
      <c r="Q6" s="68">
        <v>0.9197897623400364</v>
      </c>
      <c r="R6" s="94">
        <v>1</v>
      </c>
      <c r="S6" s="68">
        <v>0.96250000000000002</v>
      </c>
      <c r="T6" s="68">
        <v>0.83760000000000001</v>
      </c>
      <c r="U6" s="68">
        <v>0.69440000000000002</v>
      </c>
      <c r="V6" s="68">
        <v>1</v>
      </c>
      <c r="W6" s="68">
        <v>0.97319999999999995</v>
      </c>
      <c r="X6" s="75">
        <v>1</v>
      </c>
      <c r="Y6" s="84">
        <f t="shared" si="0"/>
        <v>13.432889821567803</v>
      </c>
      <c r="Z6" s="90">
        <v>2</v>
      </c>
      <c r="AA6" s="15">
        <f t="shared" si="1"/>
        <v>17.918089821567804</v>
      </c>
      <c r="AB6" s="16">
        <f t="shared" si="2"/>
        <v>20</v>
      </c>
    </row>
    <row r="7" spans="1:29" ht="15">
      <c r="A7" s="56" t="s">
        <v>93</v>
      </c>
      <c r="B7" s="58" t="s">
        <v>148</v>
      </c>
      <c r="C7" s="59">
        <v>1967</v>
      </c>
      <c r="D7" s="58" t="s">
        <v>28</v>
      </c>
      <c r="E7" s="68">
        <v>0.87139999999999995</v>
      </c>
      <c r="F7" s="68">
        <v>0.75580000000000003</v>
      </c>
      <c r="G7" s="68">
        <v>0.68600000000000005</v>
      </c>
      <c r="H7" s="68">
        <v>0.65239999999999998</v>
      </c>
      <c r="I7" s="68">
        <v>0.6542</v>
      </c>
      <c r="J7" s="68">
        <v>0.7339</v>
      </c>
      <c r="K7" s="68">
        <v>0</v>
      </c>
      <c r="L7" s="68">
        <v>0</v>
      </c>
      <c r="M7" s="68">
        <v>0.70930000000000004</v>
      </c>
      <c r="N7" s="68">
        <v>0.93743183751940085</v>
      </c>
      <c r="O7" s="68">
        <v>0.79259999999999997</v>
      </c>
      <c r="P7" s="68">
        <v>0.77229999999999999</v>
      </c>
      <c r="Q7" s="68">
        <v>1</v>
      </c>
      <c r="R7" s="68">
        <v>0.77549999999999997</v>
      </c>
      <c r="S7" s="68">
        <v>0.93969999999999998</v>
      </c>
      <c r="T7" s="68">
        <v>0.67600000000000005</v>
      </c>
      <c r="U7" s="68">
        <v>0.84860000000000002</v>
      </c>
      <c r="V7" s="68">
        <v>0.73729999999999996</v>
      </c>
      <c r="W7" s="68">
        <v>0.91259999999999997</v>
      </c>
      <c r="X7" s="75">
        <v>0.78029999999999999</v>
      </c>
      <c r="Y7" s="84">
        <f t="shared" si="0"/>
        <v>11.566731837519402</v>
      </c>
      <c r="Z7" s="90">
        <v>3</v>
      </c>
      <c r="AA7" s="15">
        <f t="shared" si="1"/>
        <v>14.235331837519398</v>
      </c>
      <c r="AB7" s="16">
        <f t="shared" si="2"/>
        <v>18</v>
      </c>
    </row>
    <row r="8" spans="1:29">
      <c r="A8" s="56" t="s">
        <v>91</v>
      </c>
      <c r="B8" s="58" t="s">
        <v>92</v>
      </c>
      <c r="C8" s="59">
        <v>1957</v>
      </c>
      <c r="D8" s="58" t="s">
        <v>94</v>
      </c>
      <c r="E8" s="68">
        <v>0.83550000000000002</v>
      </c>
      <c r="F8" s="68">
        <v>0.88590000000000002</v>
      </c>
      <c r="G8" s="68">
        <v>0.75239999999999996</v>
      </c>
      <c r="H8" s="68">
        <v>0.73939999999999995</v>
      </c>
      <c r="I8" s="68">
        <v>0.94040000000000001</v>
      </c>
      <c r="J8" s="68">
        <v>0.72870000000000001</v>
      </c>
      <c r="K8" s="68">
        <v>0.8242847824061118</v>
      </c>
      <c r="L8" s="68">
        <v>0</v>
      </c>
      <c r="M8" s="68">
        <v>0</v>
      </c>
      <c r="N8" s="68">
        <v>0</v>
      </c>
      <c r="O8" s="68">
        <v>0.85589999999999999</v>
      </c>
      <c r="P8" s="68">
        <v>0.74019999999999997</v>
      </c>
      <c r="Q8" s="68">
        <v>0</v>
      </c>
      <c r="R8" s="68">
        <v>0</v>
      </c>
      <c r="S8" s="68">
        <v>0.8296</v>
      </c>
      <c r="T8" s="68">
        <v>0.65969999999999995</v>
      </c>
      <c r="U8" s="68">
        <v>0.76729999999999998</v>
      </c>
      <c r="V8" s="68">
        <v>0</v>
      </c>
      <c r="W8" s="68">
        <v>0.92169999999999996</v>
      </c>
      <c r="X8" s="75">
        <v>0.88480000000000003</v>
      </c>
      <c r="Y8" s="84">
        <f t="shared" si="0"/>
        <v>11.365784782406109</v>
      </c>
      <c r="Z8" s="86">
        <v>4</v>
      </c>
      <c r="AA8" s="15">
        <f t="shared" si="1"/>
        <v>11.365784782406111</v>
      </c>
      <c r="AB8" s="16">
        <f t="shared" si="2"/>
        <v>14</v>
      </c>
    </row>
    <row r="9" spans="1:29">
      <c r="A9" s="56" t="s">
        <v>97</v>
      </c>
      <c r="B9" s="58" t="s">
        <v>50</v>
      </c>
      <c r="C9" s="59">
        <v>1969</v>
      </c>
      <c r="D9" s="58" t="s">
        <v>109</v>
      </c>
      <c r="E9" s="68">
        <v>0.64849999999999997</v>
      </c>
      <c r="F9" s="94">
        <v>0.88870000000000005</v>
      </c>
      <c r="G9" s="68">
        <v>0.62949999999999995</v>
      </c>
      <c r="H9" s="68">
        <v>0</v>
      </c>
      <c r="I9" s="68">
        <v>0.72389999999999999</v>
      </c>
      <c r="J9" s="68">
        <v>0.61250000000000004</v>
      </c>
      <c r="K9" s="68">
        <v>0.62452297992367656</v>
      </c>
      <c r="L9" s="68">
        <v>0.77990000000000004</v>
      </c>
      <c r="M9" s="68" t="s">
        <v>304</v>
      </c>
      <c r="N9" s="68">
        <v>0.69635068201316053</v>
      </c>
      <c r="O9" s="68">
        <v>0</v>
      </c>
      <c r="P9" s="68">
        <v>0.59309999999999996</v>
      </c>
      <c r="Q9" s="68">
        <v>0.69924603036725597</v>
      </c>
      <c r="R9" s="68">
        <v>0.86870000000000003</v>
      </c>
      <c r="S9" s="68">
        <v>0.88870000000000005</v>
      </c>
      <c r="T9" s="68">
        <v>0.55510000000000004</v>
      </c>
      <c r="U9" s="68">
        <v>0.7</v>
      </c>
      <c r="V9" s="68">
        <v>0.75149999999999995</v>
      </c>
      <c r="W9" s="68">
        <v>0.70540000000000003</v>
      </c>
      <c r="X9" s="75">
        <v>0.6895</v>
      </c>
      <c r="Y9" s="84">
        <f t="shared" si="0"/>
        <v>10.294419692304094</v>
      </c>
      <c r="Z9" s="86">
        <v>5</v>
      </c>
      <c r="AA9" s="15">
        <f t="shared" si="1"/>
        <v>12.055119692304091</v>
      </c>
      <c r="AB9" s="16">
        <f t="shared" si="2"/>
        <v>18</v>
      </c>
    </row>
    <row r="10" spans="1:29">
      <c r="A10" s="56" t="s">
        <v>191</v>
      </c>
      <c r="B10" s="58" t="s">
        <v>50</v>
      </c>
      <c r="C10" s="59">
        <v>1934</v>
      </c>
      <c r="D10" s="58" t="s">
        <v>68</v>
      </c>
      <c r="E10" s="68">
        <v>0</v>
      </c>
      <c r="F10" s="68">
        <v>0</v>
      </c>
      <c r="G10" s="68">
        <v>0.57579999999999998</v>
      </c>
      <c r="H10" s="68">
        <v>0.59909999999999997</v>
      </c>
      <c r="I10" s="94">
        <v>0.88339999999999996</v>
      </c>
      <c r="J10" s="68">
        <v>0</v>
      </c>
      <c r="K10" s="68">
        <v>0.5677704400058492</v>
      </c>
      <c r="L10" s="68">
        <v>0.7077</v>
      </c>
      <c r="M10" s="68">
        <v>0.59050000000000002</v>
      </c>
      <c r="N10" s="68">
        <v>0.84788078664585087</v>
      </c>
      <c r="O10" s="68">
        <v>0</v>
      </c>
      <c r="P10" s="68">
        <v>0.72160000000000002</v>
      </c>
      <c r="Q10" s="68">
        <v>0.63827369161527114</v>
      </c>
      <c r="R10" s="68">
        <v>0.88339999999999996</v>
      </c>
      <c r="S10" s="68">
        <v>0.86199999999999999</v>
      </c>
      <c r="T10" s="68">
        <v>0.73629999999999995</v>
      </c>
      <c r="U10" s="95" t="s">
        <v>267</v>
      </c>
      <c r="V10" s="68">
        <v>0.63200000000000001</v>
      </c>
      <c r="W10" s="68">
        <v>0</v>
      </c>
      <c r="X10" s="75">
        <v>0.73839999999999995</v>
      </c>
      <c r="Y10" s="84">
        <f t="shared" si="0"/>
        <v>9.9841249182669713</v>
      </c>
      <c r="Z10" s="86">
        <v>6</v>
      </c>
      <c r="AA10" s="15">
        <f t="shared" si="1"/>
        <v>9.9841249182669713</v>
      </c>
      <c r="AB10" s="16">
        <f t="shared" si="2"/>
        <v>15</v>
      </c>
    </row>
    <row r="11" spans="1:29">
      <c r="A11" s="56" t="s">
        <v>151</v>
      </c>
      <c r="B11" s="58" t="s">
        <v>92</v>
      </c>
      <c r="C11" s="59">
        <v>1956</v>
      </c>
      <c r="D11" s="58" t="s">
        <v>66</v>
      </c>
      <c r="E11" s="68">
        <v>0.66059999999999997</v>
      </c>
      <c r="F11" s="68">
        <v>0.6694</v>
      </c>
      <c r="G11" s="94">
        <v>0.78610000000000002</v>
      </c>
      <c r="H11" s="68" t="s">
        <v>304</v>
      </c>
      <c r="I11" s="68">
        <v>0.73540000000000005</v>
      </c>
      <c r="J11" s="68">
        <v>0.6179</v>
      </c>
      <c r="K11" s="68">
        <v>0</v>
      </c>
      <c r="L11" s="68">
        <v>0.6794</v>
      </c>
      <c r="M11" s="68">
        <v>0.56499999999999995</v>
      </c>
      <c r="N11" s="68">
        <v>0.63201393421846641</v>
      </c>
      <c r="O11" s="68">
        <v>0.62629999999999997</v>
      </c>
      <c r="P11" s="68">
        <v>0.64370000000000005</v>
      </c>
      <c r="Q11" s="68">
        <v>0.67246780368952486</v>
      </c>
      <c r="R11" s="68" t="s">
        <v>304</v>
      </c>
      <c r="S11" s="68">
        <v>0.78610000000000002</v>
      </c>
      <c r="T11" s="68">
        <v>0.56669999999999998</v>
      </c>
      <c r="U11" s="68">
        <v>0.69469999999999998</v>
      </c>
      <c r="V11" s="68">
        <v>0.72509999999999997</v>
      </c>
      <c r="W11" s="68">
        <v>0.67349999999999999</v>
      </c>
      <c r="X11" s="75">
        <v>0</v>
      </c>
      <c r="Y11" s="84">
        <f t="shared" si="0"/>
        <v>9.6026817379079912</v>
      </c>
      <c r="Z11" s="86">
        <v>7</v>
      </c>
      <c r="AA11" s="15">
        <f t="shared" si="1"/>
        <v>10.734381737907992</v>
      </c>
      <c r="AB11" s="16">
        <f t="shared" si="2"/>
        <v>18</v>
      </c>
    </row>
    <row r="12" spans="1:29">
      <c r="A12" s="56" t="s">
        <v>241</v>
      </c>
      <c r="B12" s="58" t="s">
        <v>242</v>
      </c>
      <c r="C12" s="59">
        <v>1935</v>
      </c>
      <c r="D12" s="58" t="s">
        <v>87</v>
      </c>
      <c r="E12" s="68">
        <v>0.65529999999999999</v>
      </c>
      <c r="F12" s="68">
        <v>0.68130000000000002</v>
      </c>
      <c r="G12" s="68">
        <v>0.50249999999999995</v>
      </c>
      <c r="H12" s="68" t="s">
        <v>304</v>
      </c>
      <c r="I12" s="68" t="s">
        <v>304</v>
      </c>
      <c r="J12" s="68">
        <v>0.44640000000000002</v>
      </c>
      <c r="K12" s="68">
        <v>0.47324883133131751</v>
      </c>
      <c r="L12" s="68">
        <v>0.50129999999999997</v>
      </c>
      <c r="M12" s="68">
        <v>0.52110000000000001</v>
      </c>
      <c r="N12" s="68">
        <v>0.78090947201958727</v>
      </c>
      <c r="O12" s="68">
        <v>0.7913</v>
      </c>
      <c r="P12" s="68">
        <v>0.50770000000000004</v>
      </c>
      <c r="Q12" s="68" t="s">
        <v>304</v>
      </c>
      <c r="R12" s="68" t="s">
        <v>304</v>
      </c>
      <c r="S12" s="68">
        <v>0.48480000000000001</v>
      </c>
      <c r="T12" s="68">
        <v>0.38219999999999998</v>
      </c>
      <c r="U12" s="68" t="s">
        <v>304</v>
      </c>
      <c r="V12" s="68">
        <v>0.41820000000000002</v>
      </c>
      <c r="W12" s="68">
        <v>0.77</v>
      </c>
      <c r="X12" s="75">
        <v>0.51580000000000004</v>
      </c>
      <c r="Y12" s="84">
        <f t="shared" si="0"/>
        <v>8.0498583033509039</v>
      </c>
      <c r="Z12" s="86">
        <v>8</v>
      </c>
      <c r="AA12" s="15">
        <f t="shared" si="1"/>
        <v>8.4320583033509049</v>
      </c>
      <c r="AB12" s="16">
        <f t="shared" si="2"/>
        <v>20</v>
      </c>
    </row>
    <row r="13" spans="1:29" s="9" customFormat="1">
      <c r="A13" s="56" t="s">
        <v>124</v>
      </c>
      <c r="B13" s="58" t="s">
        <v>125</v>
      </c>
      <c r="C13" s="59">
        <v>1956</v>
      </c>
      <c r="D13" s="58" t="s">
        <v>126</v>
      </c>
      <c r="E13" s="68">
        <v>0.77170000000000005</v>
      </c>
      <c r="F13" s="68">
        <v>0.72550000000000003</v>
      </c>
      <c r="G13" s="68">
        <v>0.72919999999999996</v>
      </c>
      <c r="H13" s="68">
        <v>0.69099999999999995</v>
      </c>
      <c r="I13" s="68">
        <v>0</v>
      </c>
      <c r="J13" s="68">
        <v>0.79520000000000002</v>
      </c>
      <c r="K13" s="68">
        <v>0.87153726917808294</v>
      </c>
      <c r="L13" s="68">
        <v>0</v>
      </c>
      <c r="M13" s="68">
        <v>0.78939999999999999</v>
      </c>
      <c r="N13" s="68">
        <v>0</v>
      </c>
      <c r="O13" s="68">
        <v>0</v>
      </c>
      <c r="P13" s="68">
        <v>0.78779999999999994</v>
      </c>
      <c r="Q13" s="68">
        <v>0</v>
      </c>
      <c r="R13" s="68">
        <v>0.91810000000000003</v>
      </c>
      <c r="S13" s="68">
        <v>0</v>
      </c>
      <c r="T13" s="68">
        <v>0</v>
      </c>
      <c r="U13" s="68">
        <v>0</v>
      </c>
      <c r="V13" s="68">
        <v>0.83860000000000001</v>
      </c>
      <c r="W13" s="68">
        <v>0</v>
      </c>
      <c r="X13" s="75">
        <v>0</v>
      </c>
      <c r="Y13" s="84">
        <f t="shared" si="0"/>
        <v>7.9180372691780825</v>
      </c>
      <c r="Z13" s="86">
        <v>9</v>
      </c>
      <c r="AA13" s="15">
        <f t="shared" si="1"/>
        <v>7.9180372691780825</v>
      </c>
      <c r="AB13" s="16">
        <f t="shared" si="2"/>
        <v>10</v>
      </c>
      <c r="AC13"/>
    </row>
    <row r="14" spans="1:29" s="9" customFormat="1">
      <c r="A14" s="56" t="s">
        <v>103</v>
      </c>
      <c r="B14" s="58" t="s">
        <v>104</v>
      </c>
      <c r="C14" s="59">
        <v>1969</v>
      </c>
      <c r="D14" s="58" t="s">
        <v>110</v>
      </c>
      <c r="E14" s="68">
        <v>0.72789999999999999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0.46060000000000001</v>
      </c>
      <c r="M14" s="68">
        <v>0</v>
      </c>
      <c r="N14" s="68">
        <v>0.57971367844565169</v>
      </c>
      <c r="O14" s="68">
        <v>0.54469999999999996</v>
      </c>
      <c r="P14" s="68">
        <v>0</v>
      </c>
      <c r="Q14" s="68">
        <v>0.55398154151747403</v>
      </c>
      <c r="R14" s="68">
        <v>0.71379999999999999</v>
      </c>
      <c r="S14" s="68">
        <v>0.88090000000000002</v>
      </c>
      <c r="T14" s="68">
        <v>0</v>
      </c>
      <c r="U14" s="68">
        <v>0.60850000000000004</v>
      </c>
      <c r="V14" s="94">
        <v>0.88090000000000002</v>
      </c>
      <c r="W14" s="68">
        <v>0.62809999999999999</v>
      </c>
      <c r="X14" s="75">
        <v>0</v>
      </c>
      <c r="Y14" s="84">
        <f t="shared" si="0"/>
        <v>6.5790952199631256</v>
      </c>
      <c r="Z14" s="86">
        <v>10</v>
      </c>
      <c r="AA14" s="15">
        <f t="shared" si="1"/>
        <v>6.5790952199631256</v>
      </c>
      <c r="AB14" s="16">
        <f t="shared" si="2"/>
        <v>10</v>
      </c>
      <c r="AC14"/>
    </row>
    <row r="15" spans="1:29" s="9" customFormat="1">
      <c r="A15" s="56" t="s">
        <v>253</v>
      </c>
      <c r="B15" s="58" t="s">
        <v>273</v>
      </c>
      <c r="C15" s="59">
        <v>1961</v>
      </c>
      <c r="D15" s="58" t="s">
        <v>94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0.75770000000000004</v>
      </c>
      <c r="Q15" s="68">
        <v>0.73733301960177888</v>
      </c>
      <c r="R15" s="68">
        <v>0</v>
      </c>
      <c r="S15" s="68">
        <v>0.96230000000000004</v>
      </c>
      <c r="T15" s="68">
        <v>0.65700000000000003</v>
      </c>
      <c r="U15" s="68">
        <v>0.91559999999999997</v>
      </c>
      <c r="V15" s="68">
        <v>0.77790000000000004</v>
      </c>
      <c r="W15" s="68">
        <v>0</v>
      </c>
      <c r="X15" s="75">
        <v>0</v>
      </c>
      <c r="Y15" s="84">
        <f t="shared" si="0"/>
        <v>4.8078330196017784</v>
      </c>
      <c r="Z15" s="86">
        <v>11</v>
      </c>
      <c r="AA15" s="15">
        <f t="shared" si="1"/>
        <v>4.8078330196017793</v>
      </c>
      <c r="AB15" s="16">
        <f t="shared" si="2"/>
        <v>6</v>
      </c>
    </row>
    <row r="16" spans="1:29" s="9" customFormat="1">
      <c r="A16" s="56" t="s">
        <v>107</v>
      </c>
      <c r="B16" s="58" t="s">
        <v>108</v>
      </c>
      <c r="C16" s="59">
        <v>1961</v>
      </c>
      <c r="D16" s="58" t="s">
        <v>87</v>
      </c>
      <c r="E16" s="68">
        <v>0</v>
      </c>
      <c r="F16" s="68">
        <v>0</v>
      </c>
      <c r="G16" s="68">
        <v>0</v>
      </c>
      <c r="H16" s="68">
        <v>0.81</v>
      </c>
      <c r="I16" s="68">
        <v>0.85360000000000003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94">
        <v>0.92210000000000003</v>
      </c>
      <c r="P16" s="68">
        <v>0.73680000000000001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0.92210000000000003</v>
      </c>
      <c r="X16" s="75">
        <v>0</v>
      </c>
      <c r="Y16" s="84">
        <f t="shared" si="0"/>
        <v>4.2446000000000002</v>
      </c>
      <c r="Z16" s="86">
        <v>12</v>
      </c>
      <c r="AA16" s="15">
        <f t="shared" si="1"/>
        <v>4.2446000000000002</v>
      </c>
      <c r="AB16" s="16">
        <f t="shared" si="2"/>
        <v>5</v>
      </c>
      <c r="AC16"/>
    </row>
    <row r="17" spans="1:29" s="9" customFormat="1">
      <c r="A17" s="56" t="s">
        <v>272</v>
      </c>
      <c r="B17" s="58" t="s">
        <v>141</v>
      </c>
      <c r="C17" s="59">
        <v>1964</v>
      </c>
      <c r="D17" s="58" t="s">
        <v>94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 t="s">
        <v>304</v>
      </c>
      <c r="P17" s="68">
        <v>0.85140000000000005</v>
      </c>
      <c r="Q17" s="68">
        <v>0</v>
      </c>
      <c r="R17" s="68">
        <v>1</v>
      </c>
      <c r="S17" s="68">
        <v>1</v>
      </c>
      <c r="T17" s="68">
        <v>0.73019999999999996</v>
      </c>
      <c r="U17" s="68">
        <v>0</v>
      </c>
      <c r="V17" s="68">
        <v>0</v>
      </c>
      <c r="W17" s="68">
        <v>0</v>
      </c>
      <c r="X17" s="75">
        <v>0</v>
      </c>
      <c r="Y17" s="84">
        <f t="shared" si="0"/>
        <v>3.5815999999999999</v>
      </c>
      <c r="Z17" s="86">
        <v>13</v>
      </c>
      <c r="AA17" s="15">
        <f t="shared" si="1"/>
        <v>3.5815999999999999</v>
      </c>
      <c r="AB17" s="16">
        <f t="shared" si="2"/>
        <v>5</v>
      </c>
    </row>
    <row r="18" spans="1:29" s="9" customFormat="1">
      <c r="A18" s="56" t="s">
        <v>237</v>
      </c>
      <c r="B18" s="58" t="s">
        <v>175</v>
      </c>
      <c r="C18" s="59">
        <v>1963</v>
      </c>
      <c r="D18" s="58" t="s">
        <v>238</v>
      </c>
      <c r="E18" s="68">
        <v>0.80840000000000001</v>
      </c>
      <c r="F18" s="68">
        <v>0.54359999999999997</v>
      </c>
      <c r="G18" s="68">
        <v>0</v>
      </c>
      <c r="H18" s="68">
        <v>0</v>
      </c>
      <c r="I18" s="68">
        <v>0.73040000000000005</v>
      </c>
      <c r="J18" s="68">
        <v>0.70009999999999994</v>
      </c>
      <c r="K18" s="68">
        <v>0</v>
      </c>
      <c r="L18" s="68">
        <v>0.61119999999999997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75">
        <v>0</v>
      </c>
      <c r="Y18" s="84">
        <f t="shared" si="0"/>
        <v>3.3937000000000004</v>
      </c>
      <c r="Z18" s="86">
        <v>14</v>
      </c>
      <c r="AA18" s="15">
        <f t="shared" si="1"/>
        <v>3.3936999999999999</v>
      </c>
      <c r="AB18" s="16">
        <f t="shared" si="2"/>
        <v>5</v>
      </c>
    </row>
    <row r="19" spans="1:29">
      <c r="A19" s="56" t="s">
        <v>172</v>
      </c>
      <c r="B19" s="58" t="s">
        <v>173</v>
      </c>
      <c r="C19" s="59">
        <v>1943</v>
      </c>
      <c r="D19" s="58" t="s">
        <v>87</v>
      </c>
      <c r="E19" s="68">
        <v>0</v>
      </c>
      <c r="F19" s="68">
        <v>0.62380000000000002</v>
      </c>
      <c r="G19" s="68">
        <v>0.53069999999999995</v>
      </c>
      <c r="H19" s="68">
        <v>0.57999999999999996</v>
      </c>
      <c r="I19" s="68">
        <v>0.72</v>
      </c>
      <c r="J19" s="68">
        <v>0</v>
      </c>
      <c r="K19" s="68">
        <v>0</v>
      </c>
      <c r="L19" s="68">
        <v>0.62909999999999999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75">
        <v>0</v>
      </c>
      <c r="Y19" s="84">
        <f t="shared" si="0"/>
        <v>3.0836000000000001</v>
      </c>
      <c r="Z19" s="86">
        <v>15</v>
      </c>
      <c r="AA19" s="15">
        <f t="shared" si="1"/>
        <v>3.0836000000000006</v>
      </c>
      <c r="AB19" s="16">
        <f t="shared" si="2"/>
        <v>5</v>
      </c>
      <c r="AC19" s="9"/>
    </row>
    <row r="20" spans="1:29" ht="15">
      <c r="A20" s="56" t="s">
        <v>220</v>
      </c>
      <c r="B20" s="58" t="s">
        <v>224</v>
      </c>
      <c r="C20" s="59">
        <v>1969</v>
      </c>
      <c r="D20" s="58" t="s">
        <v>94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1</v>
      </c>
      <c r="Q20" s="68">
        <v>0</v>
      </c>
      <c r="R20" s="68">
        <v>0</v>
      </c>
      <c r="S20" s="68">
        <v>0</v>
      </c>
      <c r="T20" s="68">
        <v>1</v>
      </c>
      <c r="U20" s="68">
        <v>1</v>
      </c>
      <c r="V20" s="68">
        <v>0</v>
      </c>
      <c r="W20" s="68">
        <v>0</v>
      </c>
      <c r="X20" s="75">
        <v>0</v>
      </c>
      <c r="Y20" s="84">
        <f t="shared" si="0"/>
        <v>3</v>
      </c>
      <c r="Z20" s="90"/>
      <c r="AA20" s="15">
        <f t="shared" si="1"/>
        <v>3</v>
      </c>
      <c r="AB20" s="16">
        <f t="shared" si="2"/>
        <v>3</v>
      </c>
    </row>
    <row r="21" spans="1:29" ht="15">
      <c r="A21" s="56" t="s">
        <v>174</v>
      </c>
      <c r="B21" s="58" t="s">
        <v>104</v>
      </c>
      <c r="C21" s="59">
        <v>1947</v>
      </c>
      <c r="D21" s="58" t="s">
        <v>160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0.61150000000000004</v>
      </c>
      <c r="K21" s="68">
        <v>0.648479059870393</v>
      </c>
      <c r="L21" s="68">
        <v>0</v>
      </c>
      <c r="M21" s="68">
        <v>0.69640000000000002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0.67149999999999999</v>
      </c>
      <c r="W21" s="68">
        <v>0</v>
      </c>
      <c r="X21" s="75">
        <v>0</v>
      </c>
      <c r="Y21" s="84">
        <f t="shared" si="0"/>
        <v>2.6278790598703932</v>
      </c>
      <c r="Z21" s="90"/>
      <c r="AA21" s="15">
        <f t="shared" si="1"/>
        <v>2.6278790598703932</v>
      </c>
      <c r="AB21" s="16">
        <f t="shared" si="2"/>
        <v>4</v>
      </c>
      <c r="AC21" s="9"/>
    </row>
    <row r="22" spans="1:29" ht="15">
      <c r="A22" s="56" t="s">
        <v>182</v>
      </c>
      <c r="B22" s="58" t="s">
        <v>183</v>
      </c>
      <c r="C22" s="59">
        <v>1969</v>
      </c>
      <c r="D22" s="58" t="s">
        <v>26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0.78269999999999995</v>
      </c>
      <c r="K22" s="68">
        <v>0.75384029961346932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0.78969999999999996</v>
      </c>
      <c r="W22" s="68">
        <v>0</v>
      </c>
      <c r="X22" s="75">
        <v>0</v>
      </c>
      <c r="Y22" s="84">
        <f t="shared" si="0"/>
        <v>2.3262402996134695</v>
      </c>
      <c r="Z22" s="90"/>
      <c r="AA22" s="15">
        <f t="shared" si="1"/>
        <v>2.326240299613469</v>
      </c>
      <c r="AB22" s="16">
        <f t="shared" si="2"/>
        <v>3</v>
      </c>
    </row>
    <row r="23" spans="1:29" ht="15">
      <c r="A23" s="56" t="s">
        <v>142</v>
      </c>
      <c r="B23" s="58" t="s">
        <v>143</v>
      </c>
      <c r="C23" s="59">
        <v>1959</v>
      </c>
      <c r="D23" s="58" t="s">
        <v>131</v>
      </c>
      <c r="E23" s="68">
        <v>0</v>
      </c>
      <c r="F23" s="68">
        <v>0.45200000000000001</v>
      </c>
      <c r="G23" s="68">
        <v>0</v>
      </c>
      <c r="H23" s="68">
        <v>0.43140000000000001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0.67789999999999995</v>
      </c>
      <c r="P23" s="68">
        <v>0</v>
      </c>
      <c r="Q23" s="68">
        <v>0</v>
      </c>
      <c r="R23" s="68">
        <v>0</v>
      </c>
      <c r="S23" s="68">
        <v>0.75939999999999996</v>
      </c>
      <c r="T23" s="68">
        <v>0</v>
      </c>
      <c r="U23" s="68">
        <v>0</v>
      </c>
      <c r="V23" s="68">
        <v>0</v>
      </c>
      <c r="W23" s="68">
        <v>0</v>
      </c>
      <c r="X23" s="75">
        <v>0</v>
      </c>
      <c r="Y23" s="84">
        <f t="shared" si="0"/>
        <v>2.3207</v>
      </c>
      <c r="Z23" s="90"/>
      <c r="AA23" s="15">
        <f t="shared" si="1"/>
        <v>2.3207</v>
      </c>
      <c r="AB23" s="16">
        <f t="shared" si="2"/>
        <v>4</v>
      </c>
    </row>
    <row r="24" spans="1:29" ht="15">
      <c r="A24" s="56" t="s">
        <v>271</v>
      </c>
      <c r="B24" s="58" t="s">
        <v>228</v>
      </c>
      <c r="C24" s="59">
        <v>1957</v>
      </c>
      <c r="D24" s="58" t="s">
        <v>28</v>
      </c>
      <c r="E24" s="68">
        <v>0</v>
      </c>
      <c r="F24" s="68">
        <v>0.47149999999999997</v>
      </c>
      <c r="G24" s="68">
        <v>0.40229999999999999</v>
      </c>
      <c r="H24" s="68">
        <v>0</v>
      </c>
      <c r="I24" s="68">
        <v>0.5454</v>
      </c>
      <c r="J24" s="68">
        <v>0</v>
      </c>
      <c r="K24" s="68">
        <v>0</v>
      </c>
      <c r="L24" s="68">
        <v>0.47660000000000002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75">
        <v>0</v>
      </c>
      <c r="Y24" s="84">
        <f t="shared" si="0"/>
        <v>1.8957999999999999</v>
      </c>
      <c r="Z24" s="90"/>
      <c r="AA24" s="15">
        <f t="shared" si="1"/>
        <v>1.8957999999999999</v>
      </c>
      <c r="AB24" s="16">
        <f t="shared" si="2"/>
        <v>4</v>
      </c>
      <c r="AC24" s="9"/>
    </row>
    <row r="25" spans="1:29">
      <c r="A25" s="56" t="s">
        <v>385</v>
      </c>
      <c r="B25" s="58" t="s">
        <v>50</v>
      </c>
      <c r="C25" s="59">
        <v>1963</v>
      </c>
      <c r="D25" s="58" t="s">
        <v>26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0.56589999999999996</v>
      </c>
      <c r="K25" s="68">
        <v>0.57924985429621501</v>
      </c>
      <c r="L25" s="68">
        <v>0</v>
      </c>
      <c r="M25" s="68">
        <v>0.6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75">
        <v>0</v>
      </c>
      <c r="Y25" s="84">
        <f t="shared" si="0"/>
        <v>1.7451498542962152</v>
      </c>
      <c r="Z25" s="80"/>
      <c r="AA25" s="15">
        <f t="shared" si="1"/>
        <v>1.7451498542962152</v>
      </c>
      <c r="AB25" s="16">
        <f t="shared" si="2"/>
        <v>3</v>
      </c>
      <c r="AC25" s="9"/>
    </row>
    <row r="26" spans="1:29" ht="15">
      <c r="A26" s="56" t="s">
        <v>278</v>
      </c>
      <c r="B26" s="58" t="s">
        <v>213</v>
      </c>
      <c r="C26" s="59">
        <v>1958</v>
      </c>
      <c r="D26" s="58" t="s">
        <v>279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0.82689999999999997</v>
      </c>
      <c r="K26" s="68">
        <v>0</v>
      </c>
      <c r="L26" s="68">
        <v>0</v>
      </c>
      <c r="M26" s="68">
        <v>0.80510000000000004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75">
        <v>0</v>
      </c>
      <c r="Y26" s="84">
        <f t="shared" si="0"/>
        <v>1.6320000000000001</v>
      </c>
      <c r="Z26" s="90"/>
      <c r="AA26" s="15">
        <f t="shared" si="1"/>
        <v>1.6320000000000001</v>
      </c>
      <c r="AB26" s="16">
        <f t="shared" si="2"/>
        <v>2</v>
      </c>
      <c r="AC26" s="9"/>
    </row>
    <row r="27" spans="1:29">
      <c r="A27" s="56" t="s">
        <v>386</v>
      </c>
      <c r="B27" s="58" t="s">
        <v>175</v>
      </c>
      <c r="C27" s="59">
        <v>1960</v>
      </c>
      <c r="D27" s="58" t="s">
        <v>26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0.55069999999999997</v>
      </c>
      <c r="K27" s="68">
        <v>0.59405101566869212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75">
        <v>0</v>
      </c>
      <c r="Y27" s="84">
        <f t="shared" si="0"/>
        <v>1.144751015668692</v>
      </c>
      <c r="Z27" s="80"/>
      <c r="AA27" s="15">
        <f t="shared" si="1"/>
        <v>1.144751015668692</v>
      </c>
      <c r="AB27" s="16">
        <f t="shared" si="2"/>
        <v>2</v>
      </c>
      <c r="AC27" s="9"/>
    </row>
    <row r="28" spans="1:29" ht="15">
      <c r="A28" s="56" t="s">
        <v>493</v>
      </c>
      <c r="B28" s="58" t="s">
        <v>494</v>
      </c>
      <c r="C28" s="59">
        <v>1938</v>
      </c>
      <c r="D28" s="58" t="s">
        <v>492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8">
        <v>0</v>
      </c>
      <c r="U28" s="68">
        <v>0.6764</v>
      </c>
      <c r="V28" s="68">
        <v>0</v>
      </c>
      <c r="W28" s="68">
        <v>0</v>
      </c>
      <c r="X28" s="75">
        <v>0</v>
      </c>
      <c r="Y28" s="84">
        <f t="shared" si="0"/>
        <v>0.6764</v>
      </c>
      <c r="Z28" s="90"/>
      <c r="AA28" s="15">
        <f t="shared" si="1"/>
        <v>0.6764</v>
      </c>
      <c r="AB28" s="16">
        <f t="shared" si="2"/>
        <v>1</v>
      </c>
    </row>
    <row r="29" spans="1:29" ht="15">
      <c r="A29" s="56" t="s">
        <v>266</v>
      </c>
      <c r="B29" s="58" t="s">
        <v>183</v>
      </c>
      <c r="C29" s="59">
        <v>1969</v>
      </c>
      <c r="D29" s="58" t="s">
        <v>94</v>
      </c>
      <c r="E29" s="68">
        <v>0</v>
      </c>
      <c r="F29" s="68">
        <v>0</v>
      </c>
      <c r="G29" s="68">
        <v>0</v>
      </c>
      <c r="H29" s="68">
        <v>0</v>
      </c>
      <c r="I29" s="68">
        <v>0.67149999999999999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75">
        <v>0</v>
      </c>
      <c r="Y29" s="84">
        <f t="shared" si="0"/>
        <v>0.67149999999999999</v>
      </c>
      <c r="Z29" s="90"/>
      <c r="AA29" s="15">
        <f t="shared" si="1"/>
        <v>0.67149999999999999</v>
      </c>
      <c r="AB29" s="16">
        <f t="shared" si="2"/>
        <v>1</v>
      </c>
      <c r="AC29" s="9"/>
    </row>
    <row r="30" spans="1:29" ht="15">
      <c r="A30" s="56" t="s">
        <v>435</v>
      </c>
      <c r="B30" s="58" t="s">
        <v>50</v>
      </c>
      <c r="C30" s="59">
        <v>1969</v>
      </c>
      <c r="D30" s="58" t="s">
        <v>94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0.47360000000000002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75">
        <v>0</v>
      </c>
      <c r="Y30" s="84">
        <f t="shared" si="0"/>
        <v>0.47360000000000002</v>
      </c>
      <c r="Z30" s="90"/>
      <c r="AA30" s="15">
        <f t="shared" si="1"/>
        <v>0.47360000000000002</v>
      </c>
      <c r="AB30" s="16">
        <f t="shared" si="2"/>
        <v>1</v>
      </c>
    </row>
    <row r="31" spans="1:29" ht="15">
      <c r="A31" s="56" t="s">
        <v>275</v>
      </c>
      <c r="B31" s="58" t="s">
        <v>276</v>
      </c>
      <c r="C31" s="59">
        <v>1960</v>
      </c>
      <c r="D31" s="58" t="s">
        <v>277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0.38929999999999998</v>
      </c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0</v>
      </c>
      <c r="X31" s="75">
        <v>0</v>
      </c>
      <c r="Y31" s="84">
        <f t="shared" si="0"/>
        <v>0.38929999999999998</v>
      </c>
      <c r="Z31" s="90"/>
      <c r="AA31" s="15">
        <f t="shared" si="1"/>
        <v>0.38929999999999998</v>
      </c>
      <c r="AB31" s="16">
        <f t="shared" si="2"/>
        <v>1</v>
      </c>
    </row>
    <row r="32" spans="1:29" ht="15">
      <c r="A32" s="56" t="s">
        <v>248</v>
      </c>
      <c r="B32" s="58" t="s">
        <v>50</v>
      </c>
      <c r="C32" s="59">
        <v>1958</v>
      </c>
      <c r="D32" s="58" t="s">
        <v>287</v>
      </c>
      <c r="E32" s="68">
        <v>0</v>
      </c>
      <c r="F32" s="68">
        <v>0</v>
      </c>
      <c r="G32" s="68">
        <v>0</v>
      </c>
      <c r="H32" s="68">
        <v>0.36599999999999999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68">
        <v>0</v>
      </c>
      <c r="S32" s="68">
        <v>0</v>
      </c>
      <c r="T32" s="68">
        <v>0</v>
      </c>
      <c r="U32" s="68">
        <v>0</v>
      </c>
      <c r="V32" s="68">
        <v>0</v>
      </c>
      <c r="W32" s="68">
        <v>0</v>
      </c>
      <c r="X32" s="75">
        <v>0</v>
      </c>
      <c r="Y32" s="84">
        <f t="shared" si="0"/>
        <v>0.36599999999999999</v>
      </c>
      <c r="Z32" s="90"/>
      <c r="AA32" s="15">
        <f t="shared" si="1"/>
        <v>0.36599999999999999</v>
      </c>
      <c r="AB32" s="16">
        <f t="shared" si="2"/>
        <v>1</v>
      </c>
    </row>
    <row r="33" spans="1:29" ht="15">
      <c r="A33" s="56" t="s">
        <v>349</v>
      </c>
      <c r="B33" s="58" t="s">
        <v>346</v>
      </c>
      <c r="C33" s="59">
        <v>1961</v>
      </c>
      <c r="D33" s="58" t="s">
        <v>337</v>
      </c>
      <c r="E33" s="68">
        <v>0.35570000000000002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75">
        <v>0</v>
      </c>
      <c r="Y33" s="84">
        <f t="shared" si="0"/>
        <v>0.35570000000000002</v>
      </c>
      <c r="Z33" s="90"/>
      <c r="AA33" s="15">
        <f t="shared" si="1"/>
        <v>0.35570000000000002</v>
      </c>
      <c r="AB33" s="16">
        <f t="shared" si="2"/>
        <v>1</v>
      </c>
    </row>
    <row r="34" spans="1:29" ht="15">
      <c r="A34" s="56" t="s">
        <v>176</v>
      </c>
      <c r="B34" s="58" t="s">
        <v>41</v>
      </c>
      <c r="C34" s="59">
        <v>1961</v>
      </c>
      <c r="D34" s="58" t="s">
        <v>177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v>0</v>
      </c>
      <c r="U34" s="68">
        <v>0</v>
      </c>
      <c r="V34" s="68">
        <v>0.35399999999999998</v>
      </c>
      <c r="W34" s="68">
        <v>0</v>
      </c>
      <c r="X34" s="75">
        <v>0</v>
      </c>
      <c r="Y34" s="84">
        <f t="shared" si="0"/>
        <v>0.35399999999999998</v>
      </c>
      <c r="Z34" s="90"/>
      <c r="AA34" s="15">
        <f t="shared" si="1"/>
        <v>0.35399999999999998</v>
      </c>
      <c r="AB34" s="16">
        <f t="shared" si="2"/>
        <v>1</v>
      </c>
    </row>
    <row r="35" spans="1:29" ht="15">
      <c r="A35" s="56" t="s">
        <v>350</v>
      </c>
      <c r="B35" s="58" t="s">
        <v>351</v>
      </c>
      <c r="C35" s="59">
        <v>1968</v>
      </c>
      <c r="D35" s="58" t="s">
        <v>146</v>
      </c>
      <c r="E35" s="68">
        <v>0</v>
      </c>
      <c r="F35" s="68">
        <v>0</v>
      </c>
      <c r="G35" s="68">
        <v>0</v>
      </c>
      <c r="H35" s="68">
        <v>0.35389999999999999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75">
        <v>0</v>
      </c>
      <c r="Y35" s="84">
        <f t="shared" si="0"/>
        <v>0.35389999999999999</v>
      </c>
      <c r="Z35" s="90"/>
      <c r="AA35" s="15">
        <f t="shared" si="1"/>
        <v>0.35389999999999999</v>
      </c>
      <c r="AB35" s="16">
        <f t="shared" si="2"/>
        <v>1</v>
      </c>
    </row>
    <row r="36" spans="1:29" ht="15.75" thickBot="1">
      <c r="A36" s="57" t="s">
        <v>489</v>
      </c>
      <c r="B36" s="62" t="s">
        <v>212</v>
      </c>
      <c r="C36" s="63">
        <v>1966</v>
      </c>
      <c r="D36" s="62" t="s">
        <v>308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 t="s">
        <v>304</v>
      </c>
      <c r="U36" s="72">
        <v>0</v>
      </c>
      <c r="V36" s="72">
        <v>0</v>
      </c>
      <c r="W36" s="72">
        <v>0</v>
      </c>
      <c r="X36" s="76">
        <v>0</v>
      </c>
      <c r="Y36" s="85">
        <f t="shared" si="0"/>
        <v>0</v>
      </c>
      <c r="Z36" s="98"/>
      <c r="AA36" s="15">
        <f t="shared" si="1"/>
        <v>0</v>
      </c>
      <c r="AB36" s="16">
        <f t="shared" si="2"/>
        <v>1</v>
      </c>
      <c r="AC36" s="9"/>
    </row>
    <row r="37" spans="1:29">
      <c r="T37" s="43"/>
    </row>
  </sheetData>
  <sortState ref="A5:AB36">
    <sortCondition descending="1" ref="Y5:Y36"/>
    <sortCondition descending="1" ref="AB5:AB36"/>
    <sortCondition ref="A5:A36"/>
  </sortState>
  <mergeCells count="1">
    <mergeCell ref="A1:F1"/>
  </mergeCells>
  <conditionalFormatting sqref="E5:X36">
    <cfRule type="cellIs" dxfId="8" priority="1" operator="equal">
      <formula>0</formula>
    </cfRule>
  </conditionalFormatting>
  <conditionalFormatting sqref="E5:X36">
    <cfRule type="cellIs" dxfId="7" priority="2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102"/>
  <sheetViews>
    <sheetView zoomScaleNormal="100" workbookViewId="0">
      <selection activeCell="V106" sqref="V106"/>
    </sheetView>
  </sheetViews>
  <sheetFormatPr defaultRowHeight="14.25"/>
  <cols>
    <col min="1" max="1" width="20" customWidth="1"/>
    <col min="2" max="2" width="15" customWidth="1"/>
    <col min="3" max="3" width="8" bestFit="1" customWidth="1"/>
    <col min="4" max="4" width="17.875" customWidth="1"/>
    <col min="5" max="14" width="8.5" customWidth="1"/>
    <col min="15" max="23" width="8.5" bestFit="1" customWidth="1"/>
    <col min="24" max="24" width="8.5" customWidth="1"/>
    <col min="25" max="25" width="15" bestFit="1" customWidth="1"/>
    <col min="26" max="26" width="5.625" customWidth="1"/>
  </cols>
  <sheetData>
    <row r="1" spans="1:28" ht="20.25">
      <c r="A1" s="123" t="s">
        <v>366</v>
      </c>
      <c r="B1" s="123"/>
      <c r="C1" s="123"/>
      <c r="D1" s="123"/>
      <c r="E1" s="123"/>
      <c r="F1" s="123"/>
    </row>
    <row r="3" spans="1:28" ht="15" thickBot="1"/>
    <row r="4" spans="1:28" s="9" customFormat="1" ht="15.75" thickBot="1">
      <c r="A4" s="27" t="s">
        <v>0</v>
      </c>
      <c r="B4" s="28" t="s">
        <v>1</v>
      </c>
      <c r="C4" s="29" t="s">
        <v>2</v>
      </c>
      <c r="D4" s="28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30" t="s">
        <v>18</v>
      </c>
      <c r="T4" s="30" t="s">
        <v>19</v>
      </c>
      <c r="U4" s="30" t="s">
        <v>20</v>
      </c>
      <c r="V4" s="30" t="s">
        <v>21</v>
      </c>
      <c r="W4" s="30" t="s">
        <v>23</v>
      </c>
      <c r="X4" s="73" t="s">
        <v>364</v>
      </c>
      <c r="Y4" s="91" t="s">
        <v>365</v>
      </c>
      <c r="Z4" s="77" t="s">
        <v>22</v>
      </c>
      <c r="AA4" s="10"/>
      <c r="AB4" s="10"/>
    </row>
    <row r="5" spans="1:28" s="9" customFormat="1" ht="15">
      <c r="A5" s="64" t="s">
        <v>95</v>
      </c>
      <c r="B5" s="54" t="s">
        <v>49</v>
      </c>
      <c r="C5" s="69">
        <v>1992</v>
      </c>
      <c r="D5" s="54" t="s">
        <v>28</v>
      </c>
      <c r="E5" s="70">
        <v>1</v>
      </c>
      <c r="F5" s="70">
        <v>0.95009999999999994</v>
      </c>
      <c r="G5" s="70">
        <v>0.9153</v>
      </c>
      <c r="H5" s="70">
        <v>1</v>
      </c>
      <c r="I5" s="70">
        <v>1</v>
      </c>
      <c r="J5" s="70">
        <v>0.94220000000000004</v>
      </c>
      <c r="K5" s="70">
        <v>0</v>
      </c>
      <c r="L5" s="70">
        <v>0.96309999999999996</v>
      </c>
      <c r="M5" s="70">
        <v>0.879</v>
      </c>
      <c r="N5" s="70">
        <v>0.90290000000000004</v>
      </c>
      <c r="O5" s="70">
        <v>0.98609999999999998</v>
      </c>
      <c r="P5" s="93">
        <v>1</v>
      </c>
      <c r="Q5" s="70">
        <v>0</v>
      </c>
      <c r="R5" s="70">
        <v>0</v>
      </c>
      <c r="S5" s="70">
        <v>0</v>
      </c>
      <c r="T5" s="70">
        <v>0.79749999999999999</v>
      </c>
      <c r="U5" s="70">
        <v>0.77800000000000002</v>
      </c>
      <c r="V5" s="70">
        <v>0.68440000000000001</v>
      </c>
      <c r="W5" s="70">
        <v>1</v>
      </c>
      <c r="X5" s="74">
        <v>1</v>
      </c>
      <c r="Y5" s="83">
        <f t="shared" ref="Y5:Y36" si="0">LARGE(E5:X5,1)+LARGE(E5:X5,2)+LARGE(E5:X5,3)+LARGE(E5:X5,4)+LARGE(E5:X5,5)+LARGE(E5:X5,6)+LARGE(E5:X5,7)+LARGE(E5:X5,8)+LARGE(E5:X5,9)+LARGE(E5:X5,10)+LARGE(E5:X5,11)+LARGE(E5:X5,12)+LARGE(E5:X5,13)+LARGE(E5:X5,14)</f>
        <v>13.3362</v>
      </c>
      <c r="Z5" s="89">
        <v>1</v>
      </c>
      <c r="AA5" s="15">
        <f t="shared" ref="AA5:AA36" si="1">SUM(E5:X5)</f>
        <v>14.7986</v>
      </c>
      <c r="AB5" s="16">
        <f t="shared" ref="AB5:AB36" si="2">COUNTIF(E5:X5,"&lt;&gt;0")</f>
        <v>16</v>
      </c>
    </row>
    <row r="6" spans="1:28" s="9" customFormat="1" ht="15">
      <c r="A6" s="37" t="s">
        <v>255</v>
      </c>
      <c r="B6" s="38" t="s">
        <v>49</v>
      </c>
      <c r="C6" s="67">
        <v>1994</v>
      </c>
      <c r="D6" s="38" t="s">
        <v>128</v>
      </c>
      <c r="E6" s="68">
        <v>0.7107</v>
      </c>
      <c r="F6" s="68">
        <v>0.77429999999999999</v>
      </c>
      <c r="G6" s="68">
        <v>0.68710000000000004</v>
      </c>
      <c r="H6" s="68">
        <v>0.65329999999999999</v>
      </c>
      <c r="I6" s="68">
        <v>0.6431</v>
      </c>
      <c r="J6" s="68">
        <v>0.73550000000000004</v>
      </c>
      <c r="K6" s="68">
        <v>0.67817155955214536</v>
      </c>
      <c r="L6" s="68">
        <v>0.85880000000000001</v>
      </c>
      <c r="M6" s="68">
        <v>0</v>
      </c>
      <c r="N6" s="68">
        <v>0</v>
      </c>
      <c r="O6" s="68">
        <v>0</v>
      </c>
      <c r="P6" s="68">
        <v>0.72670000000000001</v>
      </c>
      <c r="Q6" s="68">
        <v>0.72750000000000004</v>
      </c>
      <c r="R6" s="68">
        <v>0</v>
      </c>
      <c r="S6" s="68">
        <v>0.60160000000000002</v>
      </c>
      <c r="T6" s="94">
        <v>0.85880000000000001</v>
      </c>
      <c r="U6" s="68">
        <v>0.58520000000000005</v>
      </c>
      <c r="V6" s="68">
        <v>0.57469999999999999</v>
      </c>
      <c r="W6" s="68">
        <v>0.72789999999999999</v>
      </c>
      <c r="X6" s="75">
        <v>0</v>
      </c>
      <c r="Y6" s="84">
        <f t="shared" si="0"/>
        <v>9.9686715595521456</v>
      </c>
      <c r="Z6" s="90">
        <v>2</v>
      </c>
      <c r="AA6" s="15">
        <f t="shared" si="1"/>
        <v>10.543371559552147</v>
      </c>
      <c r="AB6" s="16">
        <f t="shared" si="2"/>
        <v>15</v>
      </c>
    </row>
    <row r="7" spans="1:28" s="9" customFormat="1" ht="15">
      <c r="A7" s="37" t="s">
        <v>98</v>
      </c>
      <c r="B7" s="38" t="s">
        <v>99</v>
      </c>
      <c r="C7" s="67">
        <v>1984</v>
      </c>
      <c r="D7" s="38" t="s">
        <v>68</v>
      </c>
      <c r="E7" s="68" t="s">
        <v>520</v>
      </c>
      <c r="F7" s="68">
        <v>0.87729999999999997</v>
      </c>
      <c r="G7" s="68">
        <v>0</v>
      </c>
      <c r="H7" s="68">
        <v>0.82320000000000004</v>
      </c>
      <c r="I7" s="68">
        <v>0.9335</v>
      </c>
      <c r="J7" s="94">
        <v>1</v>
      </c>
      <c r="K7" s="68">
        <v>0.88267355134824965</v>
      </c>
      <c r="L7" s="68">
        <v>1</v>
      </c>
      <c r="M7" s="68">
        <v>0.81320000000000003</v>
      </c>
      <c r="N7" s="68">
        <v>0.73440000000000005</v>
      </c>
      <c r="O7" s="68">
        <v>0.84160000000000001</v>
      </c>
      <c r="P7" s="68" t="s">
        <v>304</v>
      </c>
      <c r="Q7" s="68">
        <v>0.79930000000000001</v>
      </c>
      <c r="R7" s="68">
        <v>0</v>
      </c>
      <c r="S7" s="68">
        <v>0.7036</v>
      </c>
      <c r="T7" s="68">
        <v>0</v>
      </c>
      <c r="U7" s="68">
        <v>0</v>
      </c>
      <c r="V7" s="68">
        <v>0</v>
      </c>
      <c r="W7" s="68">
        <v>0</v>
      </c>
      <c r="X7" s="75">
        <v>0</v>
      </c>
      <c r="Y7" s="84">
        <f t="shared" si="0"/>
        <v>9.4087735513482489</v>
      </c>
      <c r="Z7" s="90">
        <v>3</v>
      </c>
      <c r="AA7" s="15">
        <f t="shared" si="1"/>
        <v>9.4087735513482489</v>
      </c>
      <c r="AB7" s="16">
        <f t="shared" si="2"/>
        <v>13</v>
      </c>
    </row>
    <row r="8" spans="1:28" s="9" customFormat="1">
      <c r="A8" s="37" t="s">
        <v>96</v>
      </c>
      <c r="B8" s="38" t="s">
        <v>50</v>
      </c>
      <c r="C8" s="67">
        <v>1982</v>
      </c>
      <c r="D8" s="38" t="s">
        <v>68</v>
      </c>
      <c r="E8" s="68">
        <v>0</v>
      </c>
      <c r="F8" s="68">
        <v>0.85170000000000001</v>
      </c>
      <c r="G8" s="68">
        <v>0.72660000000000002</v>
      </c>
      <c r="H8" s="68">
        <v>0.85099999999999998</v>
      </c>
      <c r="I8" s="68">
        <v>0</v>
      </c>
      <c r="J8" s="68">
        <v>0.77590000000000003</v>
      </c>
      <c r="K8" s="68">
        <v>0</v>
      </c>
      <c r="L8" s="68">
        <v>0.93479999999999996</v>
      </c>
      <c r="M8" s="68" t="s">
        <v>304</v>
      </c>
      <c r="N8" s="68">
        <v>0.88770000000000004</v>
      </c>
      <c r="O8" s="68">
        <v>0.7742</v>
      </c>
      <c r="P8" s="68">
        <v>0.76280000000000003</v>
      </c>
      <c r="Q8" s="68">
        <v>0.84709999999999996</v>
      </c>
      <c r="R8" s="68">
        <v>0</v>
      </c>
      <c r="S8" s="94">
        <v>0.93479999999999996</v>
      </c>
      <c r="T8" s="68">
        <v>0</v>
      </c>
      <c r="U8" s="68">
        <v>0</v>
      </c>
      <c r="V8" s="68">
        <v>0</v>
      </c>
      <c r="W8" s="68">
        <v>0</v>
      </c>
      <c r="X8" s="75">
        <v>0</v>
      </c>
      <c r="Y8" s="84">
        <f t="shared" si="0"/>
        <v>8.3466000000000005</v>
      </c>
      <c r="Z8" s="86">
        <v>4</v>
      </c>
      <c r="AA8" s="15">
        <f t="shared" si="1"/>
        <v>8.3466000000000005</v>
      </c>
      <c r="AB8" s="16">
        <f t="shared" si="2"/>
        <v>11</v>
      </c>
    </row>
    <row r="9" spans="1:28" s="9" customFormat="1">
      <c r="A9" s="37" t="s">
        <v>105</v>
      </c>
      <c r="B9" s="38" t="s">
        <v>106</v>
      </c>
      <c r="C9" s="67">
        <v>1970</v>
      </c>
      <c r="D9" s="38" t="s">
        <v>28</v>
      </c>
      <c r="E9" s="68">
        <v>0.57210000000000005</v>
      </c>
      <c r="F9" s="68">
        <v>0.50339999999999996</v>
      </c>
      <c r="G9" s="68">
        <v>0.55010000000000003</v>
      </c>
      <c r="H9" s="68">
        <v>0.52200000000000002</v>
      </c>
      <c r="I9" s="68">
        <v>0.57879999999999998</v>
      </c>
      <c r="J9" s="68">
        <v>0.44090000000000001</v>
      </c>
      <c r="K9" s="68">
        <v>0.51352668080472075</v>
      </c>
      <c r="L9" s="68">
        <v>0.57240000000000002</v>
      </c>
      <c r="M9" s="68">
        <v>0.51559999999999995</v>
      </c>
      <c r="N9" s="68">
        <v>0.60860000000000003</v>
      </c>
      <c r="O9" s="68">
        <v>0.56630000000000003</v>
      </c>
      <c r="P9" s="68">
        <v>0.51480000000000004</v>
      </c>
      <c r="Q9" s="68">
        <v>0.63770000000000004</v>
      </c>
      <c r="R9" s="68">
        <v>0.53480000000000005</v>
      </c>
      <c r="S9" s="68">
        <v>0.44679999999999997</v>
      </c>
      <c r="T9" s="68">
        <v>0.43120000000000003</v>
      </c>
      <c r="U9" s="68">
        <v>0.55689999999999995</v>
      </c>
      <c r="V9" s="68">
        <v>0</v>
      </c>
      <c r="W9" s="68">
        <v>0.54869999999999997</v>
      </c>
      <c r="X9" s="75">
        <v>0.66139999999999999</v>
      </c>
      <c r="Y9" s="84">
        <f t="shared" si="0"/>
        <v>7.9401999999999999</v>
      </c>
      <c r="Z9" s="86">
        <v>5</v>
      </c>
      <c r="AA9" s="15">
        <f t="shared" si="1"/>
        <v>10.276026680804723</v>
      </c>
      <c r="AB9" s="16">
        <f t="shared" si="2"/>
        <v>19</v>
      </c>
    </row>
    <row r="10" spans="1:28" s="9" customFormat="1">
      <c r="A10" s="37" t="s">
        <v>178</v>
      </c>
      <c r="B10" s="38" t="s">
        <v>179</v>
      </c>
      <c r="C10" s="67">
        <v>1973</v>
      </c>
      <c r="D10" s="38" t="s">
        <v>26</v>
      </c>
      <c r="E10" s="68">
        <v>0</v>
      </c>
      <c r="F10" s="68">
        <v>1</v>
      </c>
      <c r="G10" s="68">
        <v>1</v>
      </c>
      <c r="H10" s="68">
        <v>0</v>
      </c>
      <c r="I10" s="68">
        <v>0</v>
      </c>
      <c r="J10" s="68">
        <v>1</v>
      </c>
      <c r="K10" s="68">
        <v>1</v>
      </c>
      <c r="L10" s="68">
        <v>0</v>
      </c>
      <c r="M10" s="68">
        <v>1</v>
      </c>
      <c r="N10" s="68">
        <v>0</v>
      </c>
      <c r="O10" s="68">
        <v>0</v>
      </c>
      <c r="P10" s="68">
        <v>0</v>
      </c>
      <c r="Q10" s="68">
        <v>1</v>
      </c>
      <c r="R10" s="68">
        <v>0</v>
      </c>
      <c r="S10" s="68">
        <v>0</v>
      </c>
      <c r="T10" s="68">
        <v>0</v>
      </c>
      <c r="U10" s="68">
        <v>0</v>
      </c>
      <c r="V10" s="68">
        <v>1</v>
      </c>
      <c r="W10" s="68">
        <v>0</v>
      </c>
      <c r="X10" s="75">
        <v>0</v>
      </c>
      <c r="Y10" s="84">
        <f t="shared" si="0"/>
        <v>7</v>
      </c>
      <c r="Z10" s="86">
        <v>6</v>
      </c>
      <c r="AA10" s="15">
        <f t="shared" si="1"/>
        <v>7</v>
      </c>
      <c r="AB10" s="16">
        <f t="shared" si="2"/>
        <v>7</v>
      </c>
    </row>
    <row r="11" spans="1:28" s="9" customFormat="1">
      <c r="A11" s="37" t="s">
        <v>138</v>
      </c>
      <c r="B11" s="38" t="s">
        <v>139</v>
      </c>
      <c r="C11" s="67">
        <v>1979</v>
      </c>
      <c r="D11" s="38" t="s">
        <v>140</v>
      </c>
      <c r="E11" s="68">
        <v>0.72070000000000001</v>
      </c>
      <c r="F11" s="68">
        <v>0</v>
      </c>
      <c r="G11" s="68">
        <v>0</v>
      </c>
      <c r="H11" s="68">
        <v>0.69089999999999996</v>
      </c>
      <c r="I11" s="68">
        <v>0.83009999999999995</v>
      </c>
      <c r="J11" s="68">
        <v>0</v>
      </c>
      <c r="K11" s="68">
        <v>0</v>
      </c>
      <c r="L11" s="68">
        <v>0</v>
      </c>
      <c r="M11" s="68">
        <v>0</v>
      </c>
      <c r="N11" s="68">
        <v>0.71830000000000005</v>
      </c>
      <c r="O11" s="68">
        <v>0.74660000000000004</v>
      </c>
      <c r="P11" s="68">
        <v>0</v>
      </c>
      <c r="Q11" s="68">
        <v>0.78220000000000001</v>
      </c>
      <c r="R11" s="68">
        <v>0</v>
      </c>
      <c r="S11" s="68">
        <v>0</v>
      </c>
      <c r="T11" s="68">
        <v>0.58709999999999996</v>
      </c>
      <c r="U11" s="68" t="s">
        <v>481</v>
      </c>
      <c r="V11" s="68">
        <v>0</v>
      </c>
      <c r="W11" s="68">
        <v>0.84379999999999999</v>
      </c>
      <c r="X11" s="75">
        <v>0</v>
      </c>
      <c r="Y11" s="84">
        <f t="shared" si="0"/>
        <v>5.9197000000000006</v>
      </c>
      <c r="Z11" s="86">
        <v>7</v>
      </c>
      <c r="AA11" s="15">
        <f t="shared" si="1"/>
        <v>5.9196999999999989</v>
      </c>
      <c r="AB11" s="16">
        <f t="shared" si="2"/>
        <v>9</v>
      </c>
    </row>
    <row r="12" spans="1:28" s="9" customFormat="1">
      <c r="A12" s="37" t="s">
        <v>202</v>
      </c>
      <c r="B12" s="38" t="s">
        <v>42</v>
      </c>
      <c r="C12" s="67">
        <v>1973</v>
      </c>
      <c r="D12" s="38" t="s">
        <v>66</v>
      </c>
      <c r="E12" s="68">
        <v>0</v>
      </c>
      <c r="F12" s="68">
        <v>0</v>
      </c>
      <c r="G12" s="68">
        <v>0.61639999999999995</v>
      </c>
      <c r="H12" s="68" t="s">
        <v>304</v>
      </c>
      <c r="I12" s="68">
        <v>0.69820000000000004</v>
      </c>
      <c r="J12" s="68">
        <v>0.64729999999999999</v>
      </c>
      <c r="K12" s="68">
        <v>0</v>
      </c>
      <c r="L12" s="68">
        <v>0</v>
      </c>
      <c r="M12" s="68">
        <v>0.65969999999999995</v>
      </c>
      <c r="N12" s="68">
        <v>0</v>
      </c>
      <c r="O12" s="68">
        <v>0.68989999999999996</v>
      </c>
      <c r="P12" s="68">
        <v>0.52359999999999995</v>
      </c>
      <c r="Q12" s="68">
        <v>0</v>
      </c>
      <c r="R12" s="68">
        <v>0</v>
      </c>
      <c r="S12" s="68">
        <v>0</v>
      </c>
      <c r="T12" s="68">
        <v>0.58479999999999999</v>
      </c>
      <c r="U12" s="68">
        <v>0.5796</v>
      </c>
      <c r="V12" s="68">
        <v>0.63519999999999999</v>
      </c>
      <c r="W12" s="68">
        <v>0</v>
      </c>
      <c r="X12" s="75">
        <v>0</v>
      </c>
      <c r="Y12" s="84">
        <f t="shared" si="0"/>
        <v>5.6347000000000005</v>
      </c>
      <c r="Z12" s="86">
        <v>8</v>
      </c>
      <c r="AA12" s="15">
        <f t="shared" si="1"/>
        <v>5.6347000000000005</v>
      </c>
      <c r="AB12" s="16">
        <f t="shared" si="2"/>
        <v>10</v>
      </c>
    </row>
    <row r="13" spans="1:28" s="9" customFormat="1">
      <c r="A13" s="37" t="s">
        <v>225</v>
      </c>
      <c r="B13" s="38" t="s">
        <v>227</v>
      </c>
      <c r="C13" s="67">
        <v>1975</v>
      </c>
      <c r="D13" s="38" t="s">
        <v>94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1</v>
      </c>
      <c r="O13" s="68">
        <v>1</v>
      </c>
      <c r="P13" s="68">
        <v>0.87309999999999999</v>
      </c>
      <c r="Q13" s="68">
        <v>0.99629999999999996</v>
      </c>
      <c r="R13" s="68">
        <v>1</v>
      </c>
      <c r="S13" s="68" t="s">
        <v>304</v>
      </c>
      <c r="T13" s="68">
        <v>0.69220000000000004</v>
      </c>
      <c r="U13" s="68">
        <v>0</v>
      </c>
      <c r="V13" s="68">
        <v>0</v>
      </c>
      <c r="W13" s="68">
        <v>0</v>
      </c>
      <c r="X13" s="75">
        <v>0</v>
      </c>
      <c r="Y13" s="84">
        <f t="shared" si="0"/>
        <v>5.5615999999999994</v>
      </c>
      <c r="Z13" s="86">
        <v>9</v>
      </c>
      <c r="AA13" s="15">
        <f t="shared" si="1"/>
        <v>5.5615999999999994</v>
      </c>
      <c r="AB13" s="16">
        <f t="shared" si="2"/>
        <v>7</v>
      </c>
    </row>
    <row r="14" spans="1:28" s="9" customFormat="1">
      <c r="A14" s="37" t="s">
        <v>331</v>
      </c>
      <c r="B14" s="38" t="s">
        <v>332</v>
      </c>
      <c r="C14" s="67">
        <v>1986</v>
      </c>
      <c r="D14" s="38" t="s">
        <v>28</v>
      </c>
      <c r="E14" s="68">
        <v>0</v>
      </c>
      <c r="F14" s="68">
        <v>0.50509999999999999</v>
      </c>
      <c r="G14" s="68">
        <v>0.4834</v>
      </c>
      <c r="H14" s="68">
        <v>0.54600000000000004</v>
      </c>
      <c r="I14" s="68">
        <v>0</v>
      </c>
      <c r="J14" s="68">
        <v>0.43469999999999998</v>
      </c>
      <c r="K14" s="68">
        <v>0.51843240328885098</v>
      </c>
      <c r="L14" s="68">
        <v>0.53180000000000005</v>
      </c>
      <c r="M14" s="68">
        <v>0.52590000000000003</v>
      </c>
      <c r="N14" s="68">
        <v>0</v>
      </c>
      <c r="O14" s="68">
        <v>0</v>
      </c>
      <c r="P14" s="68">
        <v>0.34770000000000001</v>
      </c>
      <c r="Q14" s="68">
        <v>0.61070000000000002</v>
      </c>
      <c r="R14" s="68">
        <v>0.42680000000000001</v>
      </c>
      <c r="S14" s="68">
        <v>0</v>
      </c>
      <c r="T14" s="68">
        <v>0.43740000000000001</v>
      </c>
      <c r="U14" s="68">
        <v>0</v>
      </c>
      <c r="V14" s="68">
        <v>0</v>
      </c>
      <c r="W14" s="68">
        <v>0</v>
      </c>
      <c r="X14" s="75">
        <v>0</v>
      </c>
      <c r="Y14" s="84">
        <f t="shared" si="0"/>
        <v>5.3679324032888518</v>
      </c>
      <c r="Z14" s="86">
        <v>10</v>
      </c>
      <c r="AA14" s="15">
        <f t="shared" si="1"/>
        <v>5.3679324032888509</v>
      </c>
      <c r="AB14" s="16">
        <f t="shared" si="2"/>
        <v>11</v>
      </c>
    </row>
    <row r="15" spans="1:28" s="9" customFormat="1">
      <c r="A15" s="37" t="s">
        <v>100</v>
      </c>
      <c r="B15" s="38" t="s">
        <v>101</v>
      </c>
      <c r="C15" s="67">
        <v>1975</v>
      </c>
      <c r="D15" s="38" t="s">
        <v>28</v>
      </c>
      <c r="E15" s="68">
        <v>0.63749999999999996</v>
      </c>
      <c r="F15" s="68">
        <v>0.62680000000000002</v>
      </c>
      <c r="G15" s="68">
        <v>0</v>
      </c>
      <c r="H15" s="68">
        <v>0</v>
      </c>
      <c r="I15" s="68">
        <v>0.50160000000000005</v>
      </c>
      <c r="J15" s="68">
        <v>0</v>
      </c>
      <c r="K15" s="68">
        <v>0</v>
      </c>
      <c r="L15" s="68">
        <v>0.54659999999999997</v>
      </c>
      <c r="M15" s="68">
        <v>0</v>
      </c>
      <c r="N15" s="68">
        <v>0.67269999999999996</v>
      </c>
      <c r="O15" s="68">
        <v>0.54179999999999995</v>
      </c>
      <c r="P15" s="68" t="s">
        <v>304</v>
      </c>
      <c r="Q15" s="68">
        <v>0.49690000000000001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0.60019999999999996</v>
      </c>
      <c r="X15" s="75">
        <v>0</v>
      </c>
      <c r="Y15" s="84">
        <f t="shared" si="0"/>
        <v>4.6241000000000003</v>
      </c>
      <c r="Z15" s="86">
        <v>11</v>
      </c>
      <c r="AA15" s="15">
        <f t="shared" si="1"/>
        <v>4.6240999999999994</v>
      </c>
      <c r="AB15" s="16">
        <f t="shared" si="2"/>
        <v>9</v>
      </c>
    </row>
    <row r="16" spans="1:28" s="9" customFormat="1">
      <c r="A16" s="37" t="s">
        <v>256</v>
      </c>
      <c r="B16" s="38" t="s">
        <v>101</v>
      </c>
      <c r="C16" s="67">
        <v>1985</v>
      </c>
      <c r="D16" s="38" t="s">
        <v>28</v>
      </c>
      <c r="E16" s="68">
        <v>0.65810000000000002</v>
      </c>
      <c r="F16" s="68">
        <v>0</v>
      </c>
      <c r="G16" s="68">
        <v>0</v>
      </c>
      <c r="H16" s="68">
        <v>0.51910000000000001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0.69599999999999995</v>
      </c>
      <c r="O16" s="68">
        <v>0.52900000000000003</v>
      </c>
      <c r="P16" s="68">
        <v>0.25979999999999998</v>
      </c>
      <c r="Q16" s="68">
        <v>0.70589999999999997</v>
      </c>
      <c r="R16" s="68">
        <v>0</v>
      </c>
      <c r="S16" s="68">
        <v>0</v>
      </c>
      <c r="T16" s="68">
        <v>0.41120000000000001</v>
      </c>
      <c r="U16" s="68">
        <v>0.36630000000000001</v>
      </c>
      <c r="V16" s="68">
        <v>0</v>
      </c>
      <c r="W16" s="68">
        <v>0</v>
      </c>
      <c r="X16" s="75">
        <v>0.47699999999999998</v>
      </c>
      <c r="Y16" s="84">
        <f t="shared" si="0"/>
        <v>4.6223999999999998</v>
      </c>
      <c r="Z16" s="86">
        <v>12</v>
      </c>
      <c r="AA16" s="15">
        <f t="shared" si="1"/>
        <v>4.6223999999999998</v>
      </c>
      <c r="AB16" s="16">
        <f t="shared" si="2"/>
        <v>9</v>
      </c>
    </row>
    <row r="17" spans="1:28" s="9" customFormat="1">
      <c r="A17" s="37" t="s">
        <v>338</v>
      </c>
      <c r="B17" s="38" t="s">
        <v>50</v>
      </c>
      <c r="C17" s="67">
        <v>1986</v>
      </c>
      <c r="D17" s="38" t="s">
        <v>140</v>
      </c>
      <c r="E17" s="68">
        <v>0</v>
      </c>
      <c r="F17" s="68">
        <v>0</v>
      </c>
      <c r="G17" s="68">
        <v>0</v>
      </c>
      <c r="H17" s="68">
        <v>0.67490000000000006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0.48430000000000001</v>
      </c>
      <c r="P17" s="68">
        <v>0.56289999999999996</v>
      </c>
      <c r="Q17" s="68">
        <v>0</v>
      </c>
      <c r="R17" s="68">
        <v>0.43409999999999999</v>
      </c>
      <c r="S17" s="68">
        <v>0.59509999999999996</v>
      </c>
      <c r="T17" s="68">
        <v>0.56459999999999999</v>
      </c>
      <c r="U17" s="68">
        <v>0.53610000000000002</v>
      </c>
      <c r="V17" s="68">
        <v>0.58189999999999997</v>
      </c>
      <c r="W17" s="68">
        <v>0</v>
      </c>
      <c r="X17" s="75">
        <v>0</v>
      </c>
      <c r="Y17" s="84">
        <f t="shared" si="0"/>
        <v>4.4339000000000004</v>
      </c>
      <c r="Z17" s="86">
        <v>13</v>
      </c>
      <c r="AA17" s="15">
        <f t="shared" si="1"/>
        <v>4.4339000000000004</v>
      </c>
      <c r="AB17" s="16">
        <f t="shared" si="2"/>
        <v>8</v>
      </c>
    </row>
    <row r="18" spans="1:28" s="9" customFormat="1">
      <c r="A18" s="37" t="s">
        <v>180</v>
      </c>
      <c r="B18" s="38" t="s">
        <v>50</v>
      </c>
      <c r="C18" s="67">
        <v>1976</v>
      </c>
      <c r="D18" s="38" t="s">
        <v>126</v>
      </c>
      <c r="E18" s="68">
        <v>0</v>
      </c>
      <c r="F18" s="68">
        <v>0</v>
      </c>
      <c r="G18" s="68">
        <v>0.77790000000000004</v>
      </c>
      <c r="H18" s="68">
        <v>0</v>
      </c>
      <c r="I18" s="68">
        <v>0</v>
      </c>
      <c r="J18" s="68">
        <v>0.84309999999999996</v>
      </c>
      <c r="K18" s="68">
        <v>0.75254828326179946</v>
      </c>
      <c r="L18" s="68">
        <v>0.97030000000000005</v>
      </c>
      <c r="M18" s="68">
        <v>0.70920000000000005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 t="s">
        <v>304</v>
      </c>
      <c r="V18" s="68">
        <v>0</v>
      </c>
      <c r="W18" s="68">
        <v>0</v>
      </c>
      <c r="X18" s="75">
        <v>0</v>
      </c>
      <c r="Y18" s="84">
        <f t="shared" si="0"/>
        <v>4.0530482832618002</v>
      </c>
      <c r="Z18" s="86">
        <v>14</v>
      </c>
      <c r="AA18" s="15">
        <f t="shared" si="1"/>
        <v>4.0530482832617993</v>
      </c>
      <c r="AB18" s="16">
        <f t="shared" si="2"/>
        <v>6</v>
      </c>
    </row>
    <row r="19" spans="1:28" s="9" customFormat="1">
      <c r="A19" s="37" t="s">
        <v>129</v>
      </c>
      <c r="B19" s="38" t="s">
        <v>50</v>
      </c>
      <c r="C19" s="67">
        <v>1991</v>
      </c>
      <c r="D19" s="38" t="s">
        <v>28</v>
      </c>
      <c r="E19" s="68">
        <v>0.60060000000000002</v>
      </c>
      <c r="F19" s="68">
        <v>0</v>
      </c>
      <c r="G19" s="68">
        <v>0.24779999999999999</v>
      </c>
      <c r="H19" s="68">
        <v>0</v>
      </c>
      <c r="I19" s="68">
        <v>0.3987</v>
      </c>
      <c r="J19" s="68">
        <v>0</v>
      </c>
      <c r="K19" s="68">
        <v>0</v>
      </c>
      <c r="L19" s="68">
        <v>0.49990000000000001</v>
      </c>
      <c r="M19" s="68">
        <v>0.42759999999999998</v>
      </c>
      <c r="N19" s="68">
        <v>0.61509999999999998</v>
      </c>
      <c r="O19" s="68">
        <v>0</v>
      </c>
      <c r="P19" s="68">
        <v>0.32840000000000003</v>
      </c>
      <c r="Q19" s="68">
        <v>0</v>
      </c>
      <c r="R19" s="68">
        <v>0.53749999999999998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75">
        <v>0</v>
      </c>
      <c r="Y19" s="84">
        <f t="shared" si="0"/>
        <v>3.6555999999999997</v>
      </c>
      <c r="Z19" s="86">
        <v>15</v>
      </c>
      <c r="AA19" s="15">
        <f t="shared" si="1"/>
        <v>3.6556000000000002</v>
      </c>
      <c r="AB19" s="16">
        <f t="shared" si="2"/>
        <v>8</v>
      </c>
    </row>
    <row r="20" spans="1:28" s="9" customFormat="1">
      <c r="A20" s="37" t="s">
        <v>147</v>
      </c>
      <c r="B20" s="38" t="s">
        <v>148</v>
      </c>
      <c r="C20" s="67">
        <v>1976</v>
      </c>
      <c r="D20" s="38" t="s">
        <v>150</v>
      </c>
      <c r="E20" s="68">
        <v>0</v>
      </c>
      <c r="F20" s="68">
        <v>0</v>
      </c>
      <c r="G20" s="68">
        <v>0.57489999999999997</v>
      </c>
      <c r="H20" s="68">
        <v>0.77129999999999999</v>
      </c>
      <c r="I20" s="68">
        <v>0.75109999999999999</v>
      </c>
      <c r="J20" s="68">
        <v>0.79110000000000003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0.64059999999999995</v>
      </c>
      <c r="T20" s="68">
        <v>0</v>
      </c>
      <c r="U20" s="68">
        <v>0</v>
      </c>
      <c r="V20" s="68">
        <v>0</v>
      </c>
      <c r="W20" s="68">
        <v>0</v>
      </c>
      <c r="X20" s="75">
        <v>0</v>
      </c>
      <c r="Y20" s="84">
        <f t="shared" si="0"/>
        <v>3.5289999999999999</v>
      </c>
      <c r="Z20" s="86">
        <v>16</v>
      </c>
      <c r="AA20" s="15">
        <f t="shared" si="1"/>
        <v>3.5290000000000004</v>
      </c>
      <c r="AB20" s="16">
        <f t="shared" si="2"/>
        <v>5</v>
      </c>
    </row>
    <row r="21" spans="1:28" s="9" customFormat="1">
      <c r="A21" s="37" t="s">
        <v>156</v>
      </c>
      <c r="B21" s="38" t="s">
        <v>179</v>
      </c>
      <c r="C21" s="67">
        <v>1970</v>
      </c>
      <c r="D21" s="38" t="s">
        <v>181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0.87380000000000002</v>
      </c>
      <c r="K21" s="68">
        <v>0.79938436830834902</v>
      </c>
      <c r="L21" s="68">
        <v>0</v>
      </c>
      <c r="M21" s="68">
        <v>0.71430000000000005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0.86229999999999996</v>
      </c>
      <c r="W21" s="68">
        <v>0</v>
      </c>
      <c r="X21" s="75">
        <v>0</v>
      </c>
      <c r="Y21" s="84">
        <f t="shared" si="0"/>
        <v>3.2497843683083492</v>
      </c>
      <c r="Z21" s="86"/>
      <c r="AA21" s="15">
        <f t="shared" si="1"/>
        <v>3.2497843683083492</v>
      </c>
      <c r="AB21" s="16">
        <f t="shared" si="2"/>
        <v>4</v>
      </c>
    </row>
    <row r="22" spans="1:28" s="9" customFormat="1">
      <c r="A22" s="37" t="s">
        <v>184</v>
      </c>
      <c r="B22" s="38" t="s">
        <v>179</v>
      </c>
      <c r="C22" s="67">
        <v>1981</v>
      </c>
      <c r="D22" s="38" t="s">
        <v>26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0.87150000000000005</v>
      </c>
      <c r="K22" s="68">
        <v>0.80152979066022256</v>
      </c>
      <c r="L22" s="68">
        <v>0</v>
      </c>
      <c r="M22" s="68">
        <v>0.70120000000000005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0.61839999999999995</v>
      </c>
      <c r="W22" s="68">
        <v>0</v>
      </c>
      <c r="X22" s="75">
        <v>0</v>
      </c>
      <c r="Y22" s="84">
        <f t="shared" si="0"/>
        <v>2.9926297906602226</v>
      </c>
      <c r="Z22" s="86"/>
      <c r="AA22" s="15">
        <f t="shared" si="1"/>
        <v>2.9926297906602226</v>
      </c>
      <c r="AB22" s="16">
        <f t="shared" si="2"/>
        <v>4</v>
      </c>
    </row>
    <row r="23" spans="1:28" s="9" customFormat="1">
      <c r="A23" s="37" t="s">
        <v>262</v>
      </c>
      <c r="B23" s="38" t="s">
        <v>40</v>
      </c>
      <c r="C23" s="67">
        <v>1996</v>
      </c>
      <c r="D23" s="38" t="s">
        <v>146</v>
      </c>
      <c r="E23" s="68">
        <v>0</v>
      </c>
      <c r="F23" s="68">
        <v>0</v>
      </c>
      <c r="G23" s="68">
        <v>0</v>
      </c>
      <c r="H23" s="68">
        <v>0.65700000000000003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0.68440000000000001</v>
      </c>
      <c r="P23" s="68">
        <v>0.47899999999999998</v>
      </c>
      <c r="Q23" s="68">
        <v>0</v>
      </c>
      <c r="R23" s="68">
        <v>0</v>
      </c>
      <c r="S23" s="68">
        <v>0.54</v>
      </c>
      <c r="T23" s="68">
        <v>0.47770000000000001</v>
      </c>
      <c r="U23" s="68">
        <v>0</v>
      </c>
      <c r="V23" s="68">
        <v>0</v>
      </c>
      <c r="W23" s="68">
        <v>0</v>
      </c>
      <c r="X23" s="75">
        <v>0</v>
      </c>
      <c r="Y23" s="84">
        <f t="shared" si="0"/>
        <v>2.8381000000000003</v>
      </c>
      <c r="Z23" s="86">
        <v>17</v>
      </c>
      <c r="AA23" s="15">
        <f t="shared" si="1"/>
        <v>2.8381000000000003</v>
      </c>
      <c r="AB23" s="16">
        <f t="shared" si="2"/>
        <v>5</v>
      </c>
    </row>
    <row r="24" spans="1:28" s="9" customFormat="1">
      <c r="A24" s="37" t="s">
        <v>258</v>
      </c>
      <c r="B24" s="38" t="s">
        <v>149</v>
      </c>
      <c r="C24" s="67">
        <v>1986</v>
      </c>
      <c r="D24" s="38" t="s">
        <v>140</v>
      </c>
      <c r="E24" s="68">
        <v>0</v>
      </c>
      <c r="F24" s="68">
        <v>0</v>
      </c>
      <c r="G24" s="68">
        <v>0</v>
      </c>
      <c r="H24" s="68">
        <v>0.53810000000000002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0.42649999999999999</v>
      </c>
      <c r="P24" s="68">
        <v>0.51980000000000004</v>
      </c>
      <c r="Q24" s="68">
        <v>0</v>
      </c>
      <c r="R24" s="68">
        <v>0</v>
      </c>
      <c r="S24" s="68">
        <v>0.3669</v>
      </c>
      <c r="T24" s="68">
        <v>0.43580000000000002</v>
      </c>
      <c r="U24" s="68">
        <v>0</v>
      </c>
      <c r="V24" s="68">
        <v>0</v>
      </c>
      <c r="W24" s="68">
        <v>0</v>
      </c>
      <c r="X24" s="75">
        <v>0</v>
      </c>
      <c r="Y24" s="84">
        <f t="shared" si="0"/>
        <v>2.2870999999999997</v>
      </c>
      <c r="Z24" s="86">
        <v>18</v>
      </c>
      <c r="AA24" s="15">
        <f t="shared" si="1"/>
        <v>2.2871000000000001</v>
      </c>
      <c r="AB24" s="16">
        <f t="shared" si="2"/>
        <v>5</v>
      </c>
    </row>
    <row r="25" spans="1:28" s="9" customFormat="1">
      <c r="A25" s="37" t="s">
        <v>220</v>
      </c>
      <c r="B25" s="38" t="s">
        <v>221</v>
      </c>
      <c r="C25" s="67">
        <v>1994</v>
      </c>
      <c r="D25" s="38" t="s">
        <v>94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1</v>
      </c>
      <c r="U25" s="68">
        <v>1</v>
      </c>
      <c r="V25" s="68">
        <v>0</v>
      </c>
      <c r="W25" s="68">
        <v>0</v>
      </c>
      <c r="X25" s="75">
        <v>0</v>
      </c>
      <c r="Y25" s="84">
        <f t="shared" si="0"/>
        <v>2</v>
      </c>
      <c r="Z25" s="86"/>
      <c r="AA25" s="15">
        <f t="shared" si="1"/>
        <v>2</v>
      </c>
      <c r="AB25" s="16">
        <f t="shared" si="2"/>
        <v>2</v>
      </c>
    </row>
    <row r="26" spans="1:28" s="9" customFormat="1">
      <c r="A26" s="56" t="s">
        <v>235</v>
      </c>
      <c r="B26" s="58" t="s">
        <v>49</v>
      </c>
      <c r="C26" s="59">
        <v>1996</v>
      </c>
      <c r="D26" s="58" t="s">
        <v>87</v>
      </c>
      <c r="E26" s="68">
        <v>0.76290000000000002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0.57030000000000003</v>
      </c>
      <c r="P26" s="68">
        <v>0</v>
      </c>
      <c r="Q26" s="68">
        <v>0</v>
      </c>
      <c r="R26" s="68">
        <v>0.63029999999999997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75">
        <v>0</v>
      </c>
      <c r="Y26" s="84">
        <f t="shared" si="0"/>
        <v>1.9635</v>
      </c>
      <c r="Z26" s="86"/>
      <c r="AA26" s="15">
        <f t="shared" si="1"/>
        <v>1.9635000000000002</v>
      </c>
      <c r="AB26" s="16">
        <f t="shared" si="2"/>
        <v>3</v>
      </c>
    </row>
    <row r="27" spans="1:28" s="9" customFormat="1">
      <c r="A27" s="37" t="s">
        <v>89</v>
      </c>
      <c r="B27" s="38" t="s">
        <v>90</v>
      </c>
      <c r="C27" s="67">
        <v>1992</v>
      </c>
      <c r="D27" s="38" t="s">
        <v>28</v>
      </c>
      <c r="E27" s="68">
        <v>0.43430000000000002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0.64900000000000002</v>
      </c>
      <c r="R27" s="68">
        <v>0</v>
      </c>
      <c r="S27" s="68">
        <v>0</v>
      </c>
      <c r="T27" s="68">
        <v>0.4904</v>
      </c>
      <c r="U27" s="68">
        <v>0.36530000000000001</v>
      </c>
      <c r="V27" s="68">
        <v>0</v>
      </c>
      <c r="W27" s="68">
        <v>0</v>
      </c>
      <c r="X27" s="75">
        <v>0</v>
      </c>
      <c r="Y27" s="84">
        <f t="shared" si="0"/>
        <v>1.9390000000000001</v>
      </c>
      <c r="Z27" s="86"/>
      <c r="AA27" s="15">
        <f t="shared" si="1"/>
        <v>1.9389999999999998</v>
      </c>
      <c r="AB27" s="16">
        <f t="shared" si="2"/>
        <v>4</v>
      </c>
    </row>
    <row r="28" spans="1:28" s="9" customFormat="1">
      <c r="A28" s="37" t="s">
        <v>429</v>
      </c>
      <c r="B28" s="38" t="s">
        <v>175</v>
      </c>
      <c r="C28" s="67">
        <v>1973</v>
      </c>
      <c r="D28" s="38" t="s">
        <v>94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1</v>
      </c>
      <c r="Q28" s="68">
        <v>0</v>
      </c>
      <c r="R28" s="68">
        <v>0</v>
      </c>
      <c r="S28" s="68">
        <v>0</v>
      </c>
      <c r="T28" s="68">
        <v>0.92010000000000003</v>
      </c>
      <c r="U28" s="68">
        <v>0</v>
      </c>
      <c r="V28" s="68">
        <v>0</v>
      </c>
      <c r="W28" s="68">
        <v>0</v>
      </c>
      <c r="X28" s="75">
        <v>0</v>
      </c>
      <c r="Y28" s="84">
        <f t="shared" si="0"/>
        <v>1.9201000000000001</v>
      </c>
      <c r="Z28" s="87"/>
      <c r="AA28" s="15">
        <f t="shared" si="1"/>
        <v>1.9201000000000001</v>
      </c>
      <c r="AB28" s="16">
        <f t="shared" si="2"/>
        <v>2</v>
      </c>
    </row>
    <row r="29" spans="1:28" s="9" customFormat="1">
      <c r="A29" s="37" t="s">
        <v>222</v>
      </c>
      <c r="B29" s="38" t="s">
        <v>223</v>
      </c>
      <c r="C29" s="67">
        <v>1985</v>
      </c>
      <c r="D29" s="38" t="s">
        <v>94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1</v>
      </c>
      <c r="T29" s="68">
        <v>0.85319999999999996</v>
      </c>
      <c r="U29" s="68" t="s">
        <v>481</v>
      </c>
      <c r="V29" s="68">
        <v>0</v>
      </c>
      <c r="W29" s="68">
        <v>0</v>
      </c>
      <c r="X29" s="75">
        <v>0</v>
      </c>
      <c r="Y29" s="84">
        <f t="shared" si="0"/>
        <v>1.8532</v>
      </c>
      <c r="Z29" s="86"/>
      <c r="AA29" s="15">
        <f t="shared" si="1"/>
        <v>1.8532</v>
      </c>
      <c r="AB29" s="16">
        <f t="shared" si="2"/>
        <v>3</v>
      </c>
    </row>
    <row r="30" spans="1:28" s="9" customFormat="1">
      <c r="A30" s="37" t="s">
        <v>325</v>
      </c>
      <c r="B30" s="38" t="s">
        <v>104</v>
      </c>
      <c r="C30" s="67">
        <v>1988</v>
      </c>
      <c r="D30" s="38" t="s">
        <v>28</v>
      </c>
      <c r="E30" s="68">
        <v>0.6835</v>
      </c>
      <c r="F30" s="68" t="s">
        <v>304</v>
      </c>
      <c r="G30" s="68">
        <v>0</v>
      </c>
      <c r="H30" s="68">
        <v>0</v>
      </c>
      <c r="I30" s="68">
        <v>0.43790000000000001</v>
      </c>
      <c r="J30" s="68">
        <v>0</v>
      </c>
      <c r="K30" s="68">
        <v>0</v>
      </c>
      <c r="L30" s="68">
        <v>0.57179999999999997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75">
        <v>0</v>
      </c>
      <c r="Y30" s="84">
        <f t="shared" si="0"/>
        <v>1.6932</v>
      </c>
      <c r="Z30" s="86"/>
      <c r="AA30" s="15">
        <f t="shared" si="1"/>
        <v>1.6932</v>
      </c>
      <c r="AB30" s="16">
        <f t="shared" si="2"/>
        <v>4</v>
      </c>
    </row>
    <row r="31" spans="1:28" s="9" customFormat="1">
      <c r="A31" s="37" t="s">
        <v>263</v>
      </c>
      <c r="B31" s="38" t="s">
        <v>264</v>
      </c>
      <c r="C31" s="67">
        <v>1976</v>
      </c>
      <c r="D31" s="38" t="s">
        <v>66</v>
      </c>
      <c r="E31" s="68">
        <v>0</v>
      </c>
      <c r="F31" s="68">
        <v>0</v>
      </c>
      <c r="G31" s="68">
        <v>0</v>
      </c>
      <c r="H31" s="68">
        <v>0.48320000000000002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0.67059999999999997</v>
      </c>
      <c r="O31" s="68">
        <v>0</v>
      </c>
      <c r="P31" s="68">
        <v>0</v>
      </c>
      <c r="Q31" s="68">
        <v>0</v>
      </c>
      <c r="R31" s="68">
        <v>0.5343</v>
      </c>
      <c r="S31" s="68">
        <v>0</v>
      </c>
      <c r="T31" s="68">
        <v>0</v>
      </c>
      <c r="U31" s="68">
        <v>0</v>
      </c>
      <c r="V31" s="68">
        <v>0</v>
      </c>
      <c r="W31" s="68">
        <v>0</v>
      </c>
      <c r="X31" s="75">
        <v>0</v>
      </c>
      <c r="Y31" s="84">
        <f t="shared" si="0"/>
        <v>1.6880999999999999</v>
      </c>
      <c r="Z31" s="86"/>
      <c r="AA31" s="15">
        <f t="shared" si="1"/>
        <v>1.6880999999999999</v>
      </c>
      <c r="AB31" s="16">
        <f t="shared" si="2"/>
        <v>3</v>
      </c>
    </row>
    <row r="32" spans="1:28" s="9" customFormat="1">
      <c r="A32" s="37" t="s">
        <v>107</v>
      </c>
      <c r="B32" s="38" t="s">
        <v>213</v>
      </c>
      <c r="C32" s="67">
        <v>1974</v>
      </c>
      <c r="D32" s="38" t="s">
        <v>26</v>
      </c>
      <c r="E32" s="68">
        <v>0</v>
      </c>
      <c r="F32" s="68">
        <v>0</v>
      </c>
      <c r="G32" s="68">
        <v>0.83730000000000004</v>
      </c>
      <c r="H32" s="68">
        <v>0</v>
      </c>
      <c r="I32" s="68">
        <v>0.8448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68" t="s">
        <v>304</v>
      </c>
      <c r="S32" s="68">
        <v>0</v>
      </c>
      <c r="T32" s="68">
        <v>0</v>
      </c>
      <c r="U32" s="68">
        <v>0</v>
      </c>
      <c r="V32" s="68">
        <v>0</v>
      </c>
      <c r="W32" s="68">
        <v>0</v>
      </c>
      <c r="X32" s="75">
        <v>0</v>
      </c>
      <c r="Y32" s="84">
        <f t="shared" si="0"/>
        <v>1.6821000000000002</v>
      </c>
      <c r="Z32" s="86"/>
      <c r="AA32" s="15">
        <f t="shared" si="1"/>
        <v>1.6821000000000002</v>
      </c>
      <c r="AB32" s="16">
        <f t="shared" si="2"/>
        <v>3</v>
      </c>
    </row>
    <row r="33" spans="1:28" s="9" customFormat="1">
      <c r="A33" s="37" t="s">
        <v>95</v>
      </c>
      <c r="B33" s="38" t="s">
        <v>149</v>
      </c>
      <c r="C33" s="67">
        <v>1989</v>
      </c>
      <c r="D33" s="38" t="s">
        <v>155</v>
      </c>
      <c r="E33" s="68">
        <v>0</v>
      </c>
      <c r="F33" s="68">
        <v>0</v>
      </c>
      <c r="G33" s="68">
        <v>0</v>
      </c>
      <c r="H33" s="68">
        <v>0.78620000000000001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0.76060000000000005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75">
        <v>0</v>
      </c>
      <c r="Y33" s="84">
        <f t="shared" si="0"/>
        <v>1.5468000000000002</v>
      </c>
      <c r="Z33" s="86"/>
      <c r="AA33" s="15">
        <f t="shared" si="1"/>
        <v>1.5468000000000002</v>
      </c>
      <c r="AB33" s="16">
        <f t="shared" si="2"/>
        <v>2</v>
      </c>
    </row>
    <row r="34" spans="1:28" s="9" customFormat="1">
      <c r="A34" s="37" t="s">
        <v>220</v>
      </c>
      <c r="B34" s="38" t="s">
        <v>210</v>
      </c>
      <c r="C34" s="67">
        <v>2001</v>
      </c>
      <c r="D34" s="38" t="s">
        <v>94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v>0.79400000000000004</v>
      </c>
      <c r="U34" s="68">
        <v>0.69030000000000002</v>
      </c>
      <c r="V34" s="68">
        <v>0</v>
      </c>
      <c r="W34" s="68">
        <v>0</v>
      </c>
      <c r="X34" s="75">
        <v>0</v>
      </c>
      <c r="Y34" s="84">
        <f t="shared" si="0"/>
        <v>1.4843000000000002</v>
      </c>
      <c r="Z34" s="86"/>
      <c r="AA34" s="15">
        <f t="shared" si="1"/>
        <v>1.4843000000000002</v>
      </c>
      <c r="AB34" s="16">
        <f t="shared" si="2"/>
        <v>2</v>
      </c>
    </row>
    <row r="35" spans="1:28" s="9" customFormat="1">
      <c r="A35" s="37" t="s">
        <v>433</v>
      </c>
      <c r="B35" s="38" t="s">
        <v>132</v>
      </c>
      <c r="C35" s="67">
        <v>1987</v>
      </c>
      <c r="D35" s="38" t="s">
        <v>236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0.39560000000000001</v>
      </c>
      <c r="Q35" s="68">
        <v>0.58289999999999997</v>
      </c>
      <c r="R35" s="68">
        <v>0.4612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75">
        <v>0</v>
      </c>
      <c r="Y35" s="84">
        <f t="shared" si="0"/>
        <v>1.4397</v>
      </c>
      <c r="Z35" s="87"/>
      <c r="AA35" s="15">
        <f t="shared" si="1"/>
        <v>1.4397</v>
      </c>
      <c r="AB35" s="16">
        <f t="shared" si="2"/>
        <v>3</v>
      </c>
    </row>
    <row r="36" spans="1:28" s="9" customFormat="1">
      <c r="A36" s="37" t="s">
        <v>345</v>
      </c>
      <c r="B36" s="38" t="s">
        <v>346</v>
      </c>
      <c r="C36" s="67">
        <v>1980</v>
      </c>
      <c r="D36" s="38" t="s">
        <v>146</v>
      </c>
      <c r="E36" s="68">
        <v>0</v>
      </c>
      <c r="F36" s="68">
        <v>0</v>
      </c>
      <c r="G36" s="68">
        <v>0</v>
      </c>
      <c r="H36" s="68">
        <v>0.2399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0.5806</v>
      </c>
      <c r="P36" s="68" t="s">
        <v>304</v>
      </c>
      <c r="Q36" s="68">
        <v>0.54600000000000004</v>
      </c>
      <c r="R36" s="68">
        <v>0</v>
      </c>
      <c r="S36" s="68" t="s">
        <v>304</v>
      </c>
      <c r="T36" s="68">
        <v>0</v>
      </c>
      <c r="U36" s="68">
        <v>0</v>
      </c>
      <c r="V36" s="68">
        <v>0</v>
      </c>
      <c r="W36" s="68">
        <v>0</v>
      </c>
      <c r="X36" s="75">
        <v>0</v>
      </c>
      <c r="Y36" s="84">
        <f t="shared" si="0"/>
        <v>1.3665</v>
      </c>
      <c r="Z36" s="86">
        <v>19</v>
      </c>
      <c r="AA36" s="15">
        <f t="shared" si="1"/>
        <v>1.3665</v>
      </c>
      <c r="AB36" s="16">
        <f t="shared" si="2"/>
        <v>5</v>
      </c>
    </row>
    <row r="37" spans="1:28" s="9" customFormat="1">
      <c r="A37" s="37" t="s">
        <v>151</v>
      </c>
      <c r="B37" s="38" t="s">
        <v>152</v>
      </c>
      <c r="C37" s="67">
        <v>1986</v>
      </c>
      <c r="D37" s="38" t="s">
        <v>146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0.57130000000000003</v>
      </c>
      <c r="P37" s="68">
        <v>0</v>
      </c>
      <c r="Q37" s="68">
        <v>0</v>
      </c>
      <c r="R37" s="68">
        <v>0.39150000000000001</v>
      </c>
      <c r="S37" s="68">
        <v>0.3392</v>
      </c>
      <c r="T37" s="68">
        <v>0</v>
      </c>
      <c r="U37" s="68">
        <v>0</v>
      </c>
      <c r="V37" s="68">
        <v>0</v>
      </c>
      <c r="W37" s="68">
        <v>0</v>
      </c>
      <c r="X37" s="75">
        <v>0</v>
      </c>
      <c r="Y37" s="84">
        <f t="shared" ref="Y37:Y68" si="3">LARGE(E37:X37,1)+LARGE(E37:X37,2)+LARGE(E37:X37,3)+LARGE(E37:X37,4)+LARGE(E37:X37,5)+LARGE(E37:X37,6)+LARGE(E37:X37,7)+LARGE(E37:X37,8)+LARGE(E37:X37,9)+LARGE(E37:X37,10)+LARGE(E37:X37,11)+LARGE(E37:X37,12)+LARGE(E37:X37,13)+LARGE(E37:X37,14)</f>
        <v>1.302</v>
      </c>
      <c r="Z37" s="87"/>
      <c r="AA37" s="15">
        <f t="shared" ref="AA37:AA68" si="4">SUM(E37:X37)</f>
        <v>1.302</v>
      </c>
      <c r="AB37" s="16">
        <f t="shared" ref="AB37:AB68" si="5">COUNTIF(E37:X37,"&lt;&gt;0")</f>
        <v>3</v>
      </c>
    </row>
    <row r="38" spans="1:28" s="9" customFormat="1">
      <c r="A38" s="37" t="s">
        <v>333</v>
      </c>
      <c r="B38" s="38" t="s">
        <v>39</v>
      </c>
      <c r="C38" s="67">
        <v>1992</v>
      </c>
      <c r="D38" s="38" t="s">
        <v>68</v>
      </c>
      <c r="E38" s="68">
        <v>0</v>
      </c>
      <c r="F38" s="68">
        <v>0.43080000000000002</v>
      </c>
      <c r="G38" s="68">
        <v>0</v>
      </c>
      <c r="H38" s="68">
        <v>0</v>
      </c>
      <c r="I38" s="68">
        <v>0</v>
      </c>
      <c r="J38" s="68">
        <v>0.3241</v>
      </c>
      <c r="K38" s="68">
        <v>0</v>
      </c>
      <c r="L38" s="68">
        <v>0</v>
      </c>
      <c r="M38" s="68">
        <v>0</v>
      </c>
      <c r="N38" s="68">
        <v>0.46429999999999999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0</v>
      </c>
      <c r="U38" s="68">
        <v>0</v>
      </c>
      <c r="V38" s="68">
        <v>0</v>
      </c>
      <c r="W38" s="68">
        <v>0</v>
      </c>
      <c r="X38" s="75">
        <v>0</v>
      </c>
      <c r="Y38" s="84">
        <f t="shared" si="3"/>
        <v>1.2192000000000001</v>
      </c>
      <c r="Z38" s="86"/>
      <c r="AA38" s="15">
        <f t="shared" si="4"/>
        <v>1.2192000000000001</v>
      </c>
      <c r="AB38" s="16">
        <f t="shared" si="5"/>
        <v>3</v>
      </c>
    </row>
    <row r="39" spans="1:28" s="9" customFormat="1">
      <c r="A39" s="37" t="s">
        <v>102</v>
      </c>
      <c r="B39" s="38" t="s">
        <v>38</v>
      </c>
      <c r="C39" s="67">
        <v>1976</v>
      </c>
      <c r="D39" s="38" t="s">
        <v>28</v>
      </c>
      <c r="E39" s="68">
        <v>0.58930000000000005</v>
      </c>
      <c r="F39" s="68">
        <v>0.33110000000000001</v>
      </c>
      <c r="G39" s="68">
        <v>0.26519999999999999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  <c r="V39" s="68">
        <v>0</v>
      </c>
      <c r="W39" s="68">
        <v>0</v>
      </c>
      <c r="X39" s="75">
        <v>0</v>
      </c>
      <c r="Y39" s="84">
        <f t="shared" si="3"/>
        <v>1.1856</v>
      </c>
      <c r="Z39" s="86"/>
      <c r="AA39" s="15">
        <f t="shared" si="4"/>
        <v>1.1856</v>
      </c>
      <c r="AB39" s="16">
        <f t="shared" si="5"/>
        <v>3</v>
      </c>
    </row>
    <row r="40" spans="1:28" s="9" customFormat="1">
      <c r="A40" s="37" t="s">
        <v>383</v>
      </c>
      <c r="B40" s="38" t="s">
        <v>104</v>
      </c>
      <c r="C40" s="67">
        <v>1972</v>
      </c>
      <c r="D40" s="38" t="s">
        <v>160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0.36249999999999999</v>
      </c>
      <c r="K40" s="68">
        <v>0.38202641084285238</v>
      </c>
      <c r="L40" s="68">
        <v>0</v>
      </c>
      <c r="M40" s="68">
        <v>0.3911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75">
        <v>0</v>
      </c>
      <c r="Y40" s="84">
        <f t="shared" si="3"/>
        <v>1.1356264108428524</v>
      </c>
      <c r="Z40" s="87"/>
      <c r="AA40" s="15">
        <f t="shared" si="4"/>
        <v>1.1356264108428524</v>
      </c>
      <c r="AB40" s="16">
        <f t="shared" si="5"/>
        <v>3</v>
      </c>
    </row>
    <row r="41" spans="1:28" s="9" customFormat="1">
      <c r="A41" s="37" t="s">
        <v>404</v>
      </c>
      <c r="B41" s="38" t="s">
        <v>50</v>
      </c>
      <c r="C41" s="67">
        <v>2003</v>
      </c>
      <c r="D41" s="38" t="s">
        <v>35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0.61086585350520028</v>
      </c>
      <c r="O41" s="68">
        <v>0.52239999999999998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75">
        <v>0</v>
      </c>
      <c r="Y41" s="84">
        <f t="shared" si="3"/>
        <v>1.1332658535052003</v>
      </c>
      <c r="Z41" s="87"/>
      <c r="AA41" s="15">
        <f t="shared" si="4"/>
        <v>1.1332658535052003</v>
      </c>
      <c r="AB41" s="16">
        <f t="shared" si="5"/>
        <v>2</v>
      </c>
    </row>
    <row r="42" spans="1:28" s="9" customFormat="1">
      <c r="A42" s="37" t="s">
        <v>195</v>
      </c>
      <c r="B42" s="38" t="s">
        <v>50</v>
      </c>
      <c r="C42" s="67">
        <v>1976</v>
      </c>
      <c r="D42" s="38" t="s">
        <v>66</v>
      </c>
      <c r="E42" s="68">
        <v>0</v>
      </c>
      <c r="F42" s="68">
        <v>0</v>
      </c>
      <c r="G42" s="68">
        <v>0</v>
      </c>
      <c r="H42" s="68">
        <v>0.59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  <c r="S42" s="68">
        <v>0.49759999999999999</v>
      </c>
      <c r="T42" s="68">
        <v>0</v>
      </c>
      <c r="U42" s="68">
        <v>0</v>
      </c>
      <c r="V42" s="68">
        <v>0</v>
      </c>
      <c r="W42" s="68">
        <v>0</v>
      </c>
      <c r="X42" s="75">
        <v>0</v>
      </c>
      <c r="Y42" s="84">
        <f t="shared" si="3"/>
        <v>1.0875999999999999</v>
      </c>
      <c r="Z42" s="86"/>
      <c r="AA42" s="15">
        <f t="shared" si="4"/>
        <v>1.0875999999999999</v>
      </c>
      <c r="AB42" s="16">
        <f t="shared" si="5"/>
        <v>2</v>
      </c>
    </row>
    <row r="43" spans="1:28" s="9" customFormat="1">
      <c r="A43" s="37" t="s">
        <v>455</v>
      </c>
      <c r="B43" s="38" t="s">
        <v>50</v>
      </c>
      <c r="C43" s="67">
        <v>1977</v>
      </c>
      <c r="D43" s="38" t="s">
        <v>94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0.45279999999999998</v>
      </c>
      <c r="S43" s="68">
        <v>0.57389999999999997</v>
      </c>
      <c r="T43" s="68">
        <v>0</v>
      </c>
      <c r="U43" s="68">
        <v>0</v>
      </c>
      <c r="V43" s="68">
        <v>0</v>
      </c>
      <c r="W43" s="68">
        <v>0</v>
      </c>
      <c r="X43" s="75">
        <v>0</v>
      </c>
      <c r="Y43" s="84">
        <f t="shared" si="3"/>
        <v>1.0266999999999999</v>
      </c>
      <c r="Z43" s="87"/>
      <c r="AA43" s="15">
        <f t="shared" si="4"/>
        <v>1.0266999999999999</v>
      </c>
      <c r="AB43" s="16">
        <f t="shared" si="5"/>
        <v>2</v>
      </c>
    </row>
    <row r="44" spans="1:28" s="9" customFormat="1">
      <c r="A44" s="37" t="s">
        <v>380</v>
      </c>
      <c r="B44" s="38" t="s">
        <v>152</v>
      </c>
      <c r="C44" s="67">
        <v>1986</v>
      </c>
      <c r="D44" s="38" t="s">
        <v>376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0.47610000000000002</v>
      </c>
      <c r="K44" s="68">
        <v>0.54073527344298999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0</v>
      </c>
      <c r="X44" s="75">
        <v>0</v>
      </c>
      <c r="Y44" s="84">
        <f t="shared" si="3"/>
        <v>1.01683527344299</v>
      </c>
      <c r="Z44" s="87"/>
      <c r="AA44" s="15">
        <f t="shared" si="4"/>
        <v>1.01683527344299</v>
      </c>
      <c r="AB44" s="16">
        <f t="shared" si="5"/>
        <v>2</v>
      </c>
    </row>
    <row r="45" spans="1:28" s="9" customFormat="1">
      <c r="A45" s="37" t="s">
        <v>340</v>
      </c>
      <c r="B45" s="38" t="s">
        <v>49</v>
      </c>
      <c r="C45" s="67">
        <v>1993</v>
      </c>
      <c r="D45" s="38" t="s">
        <v>146</v>
      </c>
      <c r="E45" s="68">
        <v>0</v>
      </c>
      <c r="F45" s="68">
        <v>0</v>
      </c>
      <c r="G45" s="68">
        <v>0</v>
      </c>
      <c r="H45" s="68">
        <v>0.56210000000000004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0.37140000000000001</v>
      </c>
      <c r="T45" s="68">
        <v>0</v>
      </c>
      <c r="U45" s="68">
        <v>0</v>
      </c>
      <c r="V45" s="68">
        <v>0</v>
      </c>
      <c r="W45" s="68">
        <v>0</v>
      </c>
      <c r="X45" s="75">
        <v>0</v>
      </c>
      <c r="Y45" s="84">
        <f t="shared" si="3"/>
        <v>0.9335</v>
      </c>
      <c r="Z45" s="86"/>
      <c r="AA45" s="15">
        <f t="shared" si="4"/>
        <v>0.9335</v>
      </c>
      <c r="AB45" s="16">
        <f t="shared" si="5"/>
        <v>2</v>
      </c>
    </row>
    <row r="46" spans="1:28" s="9" customFormat="1">
      <c r="A46" s="37" t="s">
        <v>195</v>
      </c>
      <c r="B46" s="38" t="s">
        <v>39</v>
      </c>
      <c r="C46" s="67">
        <v>2003</v>
      </c>
      <c r="D46" s="38" t="s">
        <v>66</v>
      </c>
      <c r="E46" s="68">
        <v>0</v>
      </c>
      <c r="F46" s="68" t="s">
        <v>304</v>
      </c>
      <c r="G46" s="68">
        <v>0</v>
      </c>
      <c r="H46" s="68">
        <v>0.39095041905158529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0.53859999999999997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75">
        <v>0</v>
      </c>
      <c r="Y46" s="84">
        <f t="shared" si="3"/>
        <v>0.92955041905158531</v>
      </c>
      <c r="Z46" s="87"/>
      <c r="AA46" s="15">
        <f t="shared" si="4"/>
        <v>0.92955041905158531</v>
      </c>
      <c r="AB46" s="16">
        <f t="shared" si="5"/>
        <v>3</v>
      </c>
    </row>
    <row r="47" spans="1:28" s="9" customFormat="1">
      <c r="A47" s="37" t="s">
        <v>453</v>
      </c>
      <c r="B47" s="38" t="s">
        <v>50</v>
      </c>
      <c r="C47" s="67">
        <v>1987</v>
      </c>
      <c r="D47" s="38" t="s">
        <v>155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0.47470000000000001</v>
      </c>
      <c r="T47" s="68">
        <v>0</v>
      </c>
      <c r="U47" s="68">
        <v>0</v>
      </c>
      <c r="V47" s="68">
        <v>0.4088</v>
      </c>
      <c r="W47" s="68">
        <v>0</v>
      </c>
      <c r="X47" s="75">
        <v>0</v>
      </c>
      <c r="Y47" s="84">
        <f t="shared" si="3"/>
        <v>0.88349999999999995</v>
      </c>
      <c r="Z47" s="87"/>
      <c r="AA47" s="15">
        <f t="shared" si="4"/>
        <v>0.88349999999999995</v>
      </c>
      <c r="AB47" s="16">
        <f t="shared" si="5"/>
        <v>2</v>
      </c>
    </row>
    <row r="48" spans="1:28" s="9" customFormat="1">
      <c r="A48" s="37" t="s">
        <v>342</v>
      </c>
      <c r="B48" s="38" t="s">
        <v>246</v>
      </c>
      <c r="C48" s="67">
        <v>1983</v>
      </c>
      <c r="D48" s="38" t="s">
        <v>146</v>
      </c>
      <c r="E48" s="68">
        <v>0</v>
      </c>
      <c r="F48" s="68">
        <v>0</v>
      </c>
      <c r="G48" s="68">
        <v>0</v>
      </c>
      <c r="H48" s="68">
        <v>0.4652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68" t="s">
        <v>304</v>
      </c>
      <c r="P48" s="68">
        <v>0</v>
      </c>
      <c r="Q48" s="68">
        <v>0</v>
      </c>
      <c r="R48" s="68">
        <v>0</v>
      </c>
      <c r="S48" s="68">
        <v>0.39929999999999999</v>
      </c>
      <c r="T48" s="68">
        <v>0</v>
      </c>
      <c r="U48" s="68">
        <v>0</v>
      </c>
      <c r="V48" s="68">
        <v>0</v>
      </c>
      <c r="W48" s="68">
        <v>0</v>
      </c>
      <c r="X48" s="75">
        <v>0</v>
      </c>
      <c r="Y48" s="84">
        <f t="shared" si="3"/>
        <v>0.86450000000000005</v>
      </c>
      <c r="Z48" s="86"/>
      <c r="AA48" s="15">
        <f t="shared" si="4"/>
        <v>0.86450000000000005</v>
      </c>
      <c r="AB48" s="16">
        <f t="shared" si="5"/>
        <v>3</v>
      </c>
    </row>
    <row r="49" spans="1:28" s="9" customFormat="1">
      <c r="A49" s="37" t="s">
        <v>95</v>
      </c>
      <c r="B49" s="38" t="s">
        <v>246</v>
      </c>
      <c r="C49" s="67">
        <v>1990</v>
      </c>
      <c r="D49" s="38" t="s">
        <v>381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0.39700000000000002</v>
      </c>
      <c r="K49" s="68">
        <v>0</v>
      </c>
      <c r="L49" s="68">
        <v>0</v>
      </c>
      <c r="M49" s="68">
        <v>0.3972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75">
        <v>0</v>
      </c>
      <c r="Y49" s="84">
        <f t="shared" si="3"/>
        <v>0.79420000000000002</v>
      </c>
      <c r="Z49" s="87"/>
      <c r="AA49" s="15">
        <f t="shared" si="4"/>
        <v>0.79420000000000002</v>
      </c>
      <c r="AB49" s="16">
        <f t="shared" si="5"/>
        <v>2</v>
      </c>
    </row>
    <row r="50" spans="1:28" s="9" customFormat="1">
      <c r="A50" s="37" t="s">
        <v>270</v>
      </c>
      <c r="B50" s="38" t="s">
        <v>92</v>
      </c>
      <c r="C50" s="67">
        <v>1992</v>
      </c>
      <c r="D50" s="38" t="s">
        <v>26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0.7883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75">
        <v>0</v>
      </c>
      <c r="Y50" s="84">
        <f t="shared" si="3"/>
        <v>0.7883</v>
      </c>
      <c r="Z50" s="86"/>
      <c r="AA50" s="15">
        <f t="shared" si="4"/>
        <v>0.7883</v>
      </c>
      <c r="AB50" s="16">
        <f t="shared" si="5"/>
        <v>1</v>
      </c>
    </row>
    <row r="51" spans="1:28" s="9" customFormat="1">
      <c r="A51" s="37" t="s">
        <v>361</v>
      </c>
      <c r="B51" s="38" t="s">
        <v>247</v>
      </c>
      <c r="C51" s="67">
        <v>1990</v>
      </c>
      <c r="D51" s="38" t="s">
        <v>177</v>
      </c>
      <c r="E51" s="68">
        <v>0</v>
      </c>
      <c r="F51" s="68">
        <v>0</v>
      </c>
      <c r="G51" s="68">
        <v>0</v>
      </c>
      <c r="H51" s="68">
        <v>0</v>
      </c>
      <c r="I51" s="68">
        <v>0.36420000000000002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0.39579999999999999</v>
      </c>
      <c r="W51" s="68">
        <v>0</v>
      </c>
      <c r="X51" s="75">
        <v>0</v>
      </c>
      <c r="Y51" s="84">
        <f t="shared" si="3"/>
        <v>0.76</v>
      </c>
      <c r="Z51" s="86"/>
      <c r="AA51" s="15">
        <f t="shared" si="4"/>
        <v>0.76</v>
      </c>
      <c r="AB51" s="16">
        <f t="shared" si="5"/>
        <v>2</v>
      </c>
    </row>
    <row r="52" spans="1:28" s="9" customFormat="1">
      <c r="A52" s="37" t="s">
        <v>336</v>
      </c>
      <c r="B52" s="38" t="s">
        <v>254</v>
      </c>
      <c r="C52" s="67">
        <v>1985</v>
      </c>
      <c r="D52" s="38" t="s">
        <v>337</v>
      </c>
      <c r="E52" s="68">
        <v>0</v>
      </c>
      <c r="F52" s="68">
        <v>0</v>
      </c>
      <c r="G52" s="68">
        <v>0</v>
      </c>
      <c r="H52" s="68">
        <v>0.74470000000000003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0</v>
      </c>
      <c r="U52" s="68">
        <v>0</v>
      </c>
      <c r="V52" s="68">
        <v>0</v>
      </c>
      <c r="W52" s="68">
        <v>0</v>
      </c>
      <c r="X52" s="75">
        <v>0</v>
      </c>
      <c r="Y52" s="84">
        <f t="shared" si="3"/>
        <v>0.74470000000000003</v>
      </c>
      <c r="Z52" s="86"/>
      <c r="AA52" s="15">
        <f t="shared" si="4"/>
        <v>0.74470000000000003</v>
      </c>
      <c r="AB52" s="16">
        <f t="shared" si="5"/>
        <v>1</v>
      </c>
    </row>
    <row r="53" spans="1:28" s="9" customFormat="1">
      <c r="A53" s="37" t="s">
        <v>404</v>
      </c>
      <c r="B53" s="38" t="s">
        <v>49</v>
      </c>
      <c r="C53" s="67">
        <v>2002</v>
      </c>
      <c r="D53" s="38" t="s">
        <v>35</v>
      </c>
      <c r="E53" s="68">
        <v>0</v>
      </c>
      <c r="F53" s="68">
        <v>0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0.72970000000000002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75">
        <v>0</v>
      </c>
      <c r="Y53" s="84">
        <f t="shared" si="3"/>
        <v>0.72970000000000002</v>
      </c>
      <c r="Z53" s="87"/>
      <c r="AA53" s="15">
        <f t="shared" si="4"/>
        <v>0.72970000000000002</v>
      </c>
      <c r="AB53" s="16">
        <f t="shared" si="5"/>
        <v>1</v>
      </c>
    </row>
    <row r="54" spans="1:28" s="9" customFormat="1">
      <c r="A54" s="37" t="s">
        <v>382</v>
      </c>
      <c r="B54" s="38" t="s">
        <v>50</v>
      </c>
      <c r="C54" s="67">
        <v>1982</v>
      </c>
      <c r="D54" s="38" t="s">
        <v>26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0.36770000000000003</v>
      </c>
      <c r="K54" s="68" t="s">
        <v>304</v>
      </c>
      <c r="L54" s="68">
        <v>0</v>
      </c>
      <c r="M54" s="68">
        <v>0.35410000000000003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75">
        <v>0</v>
      </c>
      <c r="Y54" s="84">
        <f t="shared" si="3"/>
        <v>0.7218</v>
      </c>
      <c r="Z54" s="87"/>
      <c r="AA54" s="15">
        <f t="shared" si="4"/>
        <v>0.7218</v>
      </c>
      <c r="AB54" s="16">
        <f t="shared" si="5"/>
        <v>3</v>
      </c>
    </row>
    <row r="55" spans="1:28" s="9" customFormat="1">
      <c r="A55" s="37" t="s">
        <v>430</v>
      </c>
      <c r="B55" s="38" t="s">
        <v>431</v>
      </c>
      <c r="C55" s="67">
        <v>1978</v>
      </c>
      <c r="D55" s="38" t="s">
        <v>94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0.71519999999999995</v>
      </c>
      <c r="Q55" s="68">
        <v>0</v>
      </c>
      <c r="R55" s="68">
        <v>0</v>
      </c>
      <c r="S55" s="68">
        <v>0</v>
      </c>
      <c r="T55" s="68">
        <v>0</v>
      </c>
      <c r="U55" s="68">
        <v>0</v>
      </c>
      <c r="V55" s="68">
        <v>0</v>
      </c>
      <c r="W55" s="68">
        <v>0</v>
      </c>
      <c r="X55" s="75">
        <v>0</v>
      </c>
      <c r="Y55" s="84">
        <f t="shared" si="3"/>
        <v>0.71519999999999995</v>
      </c>
      <c r="Z55" s="87"/>
      <c r="AA55" s="15">
        <f t="shared" si="4"/>
        <v>0.71519999999999995</v>
      </c>
      <c r="AB55" s="16">
        <f t="shared" si="5"/>
        <v>1</v>
      </c>
    </row>
    <row r="56" spans="1:28" s="9" customFormat="1">
      <c r="A56" s="37" t="s">
        <v>211</v>
      </c>
      <c r="B56" s="38" t="s">
        <v>212</v>
      </c>
      <c r="C56" s="67">
        <v>1970</v>
      </c>
      <c r="D56" s="38" t="s">
        <v>126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0.70230000000000004</v>
      </c>
      <c r="W56" s="68">
        <v>0</v>
      </c>
      <c r="X56" s="75">
        <v>0</v>
      </c>
      <c r="Y56" s="84">
        <f t="shared" si="3"/>
        <v>0.70230000000000004</v>
      </c>
      <c r="Z56" s="86"/>
      <c r="AA56" s="15">
        <f t="shared" si="4"/>
        <v>0.70230000000000004</v>
      </c>
      <c r="AB56" s="16">
        <f t="shared" si="5"/>
        <v>1</v>
      </c>
    </row>
    <row r="57" spans="1:28" s="9" customFormat="1">
      <c r="A57" s="37" t="s">
        <v>268</v>
      </c>
      <c r="B57" s="38" t="s">
        <v>247</v>
      </c>
      <c r="C57" s="67">
        <v>1972</v>
      </c>
      <c r="D57" s="38" t="s">
        <v>269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0.65810000000000002</v>
      </c>
      <c r="S57" s="68">
        <v>0</v>
      </c>
      <c r="T57" s="68">
        <v>0</v>
      </c>
      <c r="U57" s="68">
        <v>0</v>
      </c>
      <c r="V57" s="68">
        <v>0</v>
      </c>
      <c r="W57" s="68">
        <v>0</v>
      </c>
      <c r="X57" s="75">
        <v>0</v>
      </c>
      <c r="Y57" s="84">
        <f t="shared" si="3"/>
        <v>0.65810000000000002</v>
      </c>
      <c r="Z57" s="87"/>
      <c r="AA57" s="15">
        <f t="shared" si="4"/>
        <v>0.65810000000000002</v>
      </c>
      <c r="AB57" s="16">
        <f t="shared" si="5"/>
        <v>1</v>
      </c>
    </row>
    <row r="58" spans="1:28" s="9" customFormat="1">
      <c r="A58" s="37" t="s">
        <v>442</v>
      </c>
      <c r="B58" s="38" t="s">
        <v>111</v>
      </c>
      <c r="C58" s="67">
        <v>1988</v>
      </c>
      <c r="D58" s="38" t="s">
        <v>337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0.65359999999999996</v>
      </c>
      <c r="R58" s="68">
        <v>0</v>
      </c>
      <c r="S58" s="68">
        <v>0</v>
      </c>
      <c r="T58" s="68">
        <v>0</v>
      </c>
      <c r="U58" s="68">
        <v>0</v>
      </c>
      <c r="V58" s="68">
        <v>0</v>
      </c>
      <c r="W58" s="68">
        <v>0</v>
      </c>
      <c r="X58" s="75">
        <v>0</v>
      </c>
      <c r="Y58" s="84">
        <f t="shared" si="3"/>
        <v>0.65359999999999996</v>
      </c>
      <c r="Z58" s="87"/>
      <c r="AA58" s="15">
        <f t="shared" si="4"/>
        <v>0.65359999999999996</v>
      </c>
      <c r="AB58" s="16">
        <f t="shared" si="5"/>
        <v>1</v>
      </c>
    </row>
    <row r="59" spans="1:28" s="9" customFormat="1">
      <c r="A59" s="37" t="s">
        <v>482</v>
      </c>
      <c r="B59" s="38" t="s">
        <v>206</v>
      </c>
      <c r="C59" s="67">
        <v>1976</v>
      </c>
      <c r="D59" s="38" t="s">
        <v>94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0.6472</v>
      </c>
      <c r="U59" s="68">
        <v>0</v>
      </c>
      <c r="V59" s="68">
        <v>0</v>
      </c>
      <c r="W59" s="68">
        <v>0</v>
      </c>
      <c r="X59" s="75">
        <v>0</v>
      </c>
      <c r="Y59" s="84">
        <f t="shared" si="3"/>
        <v>0.6472</v>
      </c>
      <c r="Z59" s="87"/>
      <c r="AA59" s="15">
        <f t="shared" si="4"/>
        <v>0.6472</v>
      </c>
      <c r="AB59" s="16">
        <f t="shared" si="5"/>
        <v>1</v>
      </c>
    </row>
    <row r="60" spans="1:28" s="9" customFormat="1">
      <c r="A60" s="37" t="s">
        <v>405</v>
      </c>
      <c r="B60" s="38" t="s">
        <v>50</v>
      </c>
      <c r="C60" s="67">
        <v>1988</v>
      </c>
      <c r="D60" s="38" t="s">
        <v>406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0.64090000000000003</v>
      </c>
      <c r="O60" s="68">
        <v>0</v>
      </c>
      <c r="P60" s="68">
        <v>0</v>
      </c>
      <c r="Q60" s="68">
        <v>0</v>
      </c>
      <c r="R60" s="68">
        <v>0</v>
      </c>
      <c r="S60" s="68">
        <v>0</v>
      </c>
      <c r="T60" s="68">
        <v>0</v>
      </c>
      <c r="U60" s="68">
        <v>0</v>
      </c>
      <c r="V60" s="68">
        <v>0</v>
      </c>
      <c r="W60" s="68">
        <v>0</v>
      </c>
      <c r="X60" s="75">
        <v>0</v>
      </c>
      <c r="Y60" s="84">
        <f t="shared" si="3"/>
        <v>0.64090000000000003</v>
      </c>
      <c r="Z60" s="87"/>
      <c r="AA60" s="15">
        <f t="shared" si="4"/>
        <v>0.64090000000000003</v>
      </c>
      <c r="AB60" s="16">
        <f t="shared" si="5"/>
        <v>1</v>
      </c>
    </row>
    <row r="61" spans="1:28">
      <c r="A61" s="37" t="s">
        <v>259</v>
      </c>
      <c r="B61" s="38" t="s">
        <v>149</v>
      </c>
      <c r="C61" s="67">
        <v>1991</v>
      </c>
      <c r="D61" s="38" t="s">
        <v>146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  <c r="S61" s="68">
        <v>0.63070000000000004</v>
      </c>
      <c r="T61" s="68">
        <v>0</v>
      </c>
      <c r="U61" s="68">
        <v>0</v>
      </c>
      <c r="V61" s="68">
        <v>0</v>
      </c>
      <c r="W61" s="68">
        <v>0</v>
      </c>
      <c r="X61" s="75">
        <v>0</v>
      </c>
      <c r="Y61" s="84">
        <f t="shared" si="3"/>
        <v>0.63070000000000004</v>
      </c>
      <c r="Z61" s="86"/>
      <c r="AA61" s="15">
        <f t="shared" si="4"/>
        <v>0.63070000000000004</v>
      </c>
      <c r="AB61" s="16">
        <f t="shared" si="5"/>
        <v>1</v>
      </c>
    </row>
    <row r="62" spans="1:28">
      <c r="A62" s="37" t="s">
        <v>260</v>
      </c>
      <c r="B62" s="38" t="s">
        <v>152</v>
      </c>
      <c r="C62" s="67">
        <v>1984</v>
      </c>
      <c r="D62" s="38" t="s">
        <v>146</v>
      </c>
      <c r="E62" s="68">
        <v>0</v>
      </c>
      <c r="F62" s="68">
        <v>0</v>
      </c>
      <c r="G62" s="68">
        <v>0</v>
      </c>
      <c r="H62" s="68">
        <v>0.63060000000000005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68">
        <v>0</v>
      </c>
      <c r="T62" s="68">
        <v>0</v>
      </c>
      <c r="U62" s="68">
        <v>0</v>
      </c>
      <c r="V62" s="68">
        <v>0</v>
      </c>
      <c r="W62" s="68">
        <v>0</v>
      </c>
      <c r="X62" s="75">
        <v>0</v>
      </c>
      <c r="Y62" s="84">
        <f t="shared" si="3"/>
        <v>0.63060000000000005</v>
      </c>
      <c r="Z62" s="86"/>
      <c r="AA62" s="15">
        <f t="shared" si="4"/>
        <v>0.63060000000000005</v>
      </c>
      <c r="AB62" s="16">
        <f t="shared" si="5"/>
        <v>1</v>
      </c>
    </row>
    <row r="63" spans="1:28">
      <c r="A63" s="37" t="s">
        <v>204</v>
      </c>
      <c r="B63" s="38" t="s">
        <v>205</v>
      </c>
      <c r="C63" s="67">
        <v>1981</v>
      </c>
      <c r="D63" s="38" t="s">
        <v>94</v>
      </c>
      <c r="E63" s="68">
        <v>0.62609999999999999</v>
      </c>
      <c r="F63" s="68">
        <v>0</v>
      </c>
      <c r="G63" s="68">
        <v>0</v>
      </c>
      <c r="H63" s="68">
        <v>0</v>
      </c>
      <c r="I63" s="68">
        <v>0</v>
      </c>
      <c r="J63" s="68">
        <v>0</v>
      </c>
      <c r="K63" s="68">
        <v>0</v>
      </c>
      <c r="L63" s="68">
        <v>0</v>
      </c>
      <c r="M63" s="68">
        <v>0</v>
      </c>
      <c r="N63" s="68">
        <v>0</v>
      </c>
      <c r="O63" s="68">
        <v>0</v>
      </c>
      <c r="P63" s="68">
        <v>0</v>
      </c>
      <c r="Q63" s="68">
        <v>0</v>
      </c>
      <c r="R63" s="68">
        <v>0</v>
      </c>
      <c r="S63" s="68">
        <v>0</v>
      </c>
      <c r="T63" s="68">
        <v>0</v>
      </c>
      <c r="U63" s="68">
        <v>0</v>
      </c>
      <c r="V63" s="68">
        <v>0</v>
      </c>
      <c r="W63" s="68">
        <v>0</v>
      </c>
      <c r="X63" s="75">
        <v>0</v>
      </c>
      <c r="Y63" s="84">
        <f t="shared" si="3"/>
        <v>0.62609999999999999</v>
      </c>
      <c r="Z63" s="86"/>
      <c r="AA63" s="15">
        <f t="shared" si="4"/>
        <v>0.62609999999999999</v>
      </c>
      <c r="AB63" s="16">
        <f t="shared" si="5"/>
        <v>1</v>
      </c>
    </row>
    <row r="64" spans="1:28">
      <c r="A64" s="37" t="s">
        <v>483</v>
      </c>
      <c r="B64" s="38" t="s">
        <v>484</v>
      </c>
      <c r="C64" s="67">
        <v>1970</v>
      </c>
      <c r="D64" s="38" t="s">
        <v>94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68">
        <v>0</v>
      </c>
      <c r="T64" s="68">
        <v>0.62480000000000002</v>
      </c>
      <c r="U64" s="68">
        <v>0</v>
      </c>
      <c r="V64" s="68">
        <v>0</v>
      </c>
      <c r="W64" s="68">
        <v>0</v>
      </c>
      <c r="X64" s="75">
        <v>0</v>
      </c>
      <c r="Y64" s="84">
        <f t="shared" si="3"/>
        <v>0.62480000000000002</v>
      </c>
      <c r="Z64" s="87"/>
      <c r="AA64" s="15">
        <f t="shared" si="4"/>
        <v>0.62480000000000002</v>
      </c>
      <c r="AB64" s="16">
        <f t="shared" si="5"/>
        <v>1</v>
      </c>
    </row>
    <row r="65" spans="1:28">
      <c r="A65" s="37" t="s">
        <v>485</v>
      </c>
      <c r="B65" s="38" t="s">
        <v>92</v>
      </c>
      <c r="C65" s="67">
        <v>1970</v>
      </c>
      <c r="D65" s="38" t="s">
        <v>68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68">
        <v>0</v>
      </c>
      <c r="S65" s="68">
        <v>0</v>
      </c>
      <c r="T65" s="68">
        <v>0.60719999999999996</v>
      </c>
      <c r="U65" s="68">
        <v>0</v>
      </c>
      <c r="V65" s="68">
        <v>0</v>
      </c>
      <c r="W65" s="68">
        <v>0</v>
      </c>
      <c r="X65" s="75">
        <v>0</v>
      </c>
      <c r="Y65" s="84">
        <f t="shared" si="3"/>
        <v>0.60719999999999996</v>
      </c>
      <c r="Z65" s="87"/>
      <c r="AA65" s="15">
        <f t="shared" si="4"/>
        <v>0.60719999999999996</v>
      </c>
      <c r="AB65" s="16">
        <f t="shared" si="5"/>
        <v>1</v>
      </c>
    </row>
    <row r="66" spans="1:28">
      <c r="A66" s="37" t="s">
        <v>233</v>
      </c>
      <c r="B66" s="38" t="s">
        <v>234</v>
      </c>
      <c r="C66" s="67">
        <v>2002</v>
      </c>
      <c r="D66" s="38" t="s">
        <v>28</v>
      </c>
      <c r="E66" s="68">
        <v>0.6069</v>
      </c>
      <c r="F66" s="68">
        <v>0</v>
      </c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O66" s="68">
        <v>0</v>
      </c>
      <c r="P66" s="68">
        <v>0</v>
      </c>
      <c r="Q66" s="68">
        <v>0</v>
      </c>
      <c r="R66" s="68">
        <v>0</v>
      </c>
      <c r="S66" s="68">
        <v>0</v>
      </c>
      <c r="T66" s="68">
        <v>0</v>
      </c>
      <c r="U66" s="68">
        <v>0</v>
      </c>
      <c r="V66" s="68">
        <v>0</v>
      </c>
      <c r="W66" s="68">
        <v>0</v>
      </c>
      <c r="X66" s="75">
        <v>0</v>
      </c>
      <c r="Y66" s="84">
        <f t="shared" si="3"/>
        <v>0.6069</v>
      </c>
      <c r="Z66" s="86"/>
      <c r="AA66" s="15">
        <f t="shared" si="4"/>
        <v>0.6069</v>
      </c>
      <c r="AB66" s="16">
        <f t="shared" si="5"/>
        <v>1</v>
      </c>
    </row>
    <row r="67" spans="1:28">
      <c r="A67" s="37" t="s">
        <v>510</v>
      </c>
      <c r="B67" s="38" t="s">
        <v>139</v>
      </c>
      <c r="C67" s="67">
        <v>2003</v>
      </c>
      <c r="D67" s="38" t="s">
        <v>28</v>
      </c>
      <c r="E67" s="68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75">
        <v>0.59989999999999999</v>
      </c>
      <c r="Y67" s="84">
        <f t="shared" si="3"/>
        <v>0.59989999999999999</v>
      </c>
      <c r="Z67" s="87"/>
      <c r="AA67" s="15">
        <f t="shared" si="4"/>
        <v>0.59989999999999999</v>
      </c>
      <c r="AB67" s="16">
        <f t="shared" si="5"/>
        <v>1</v>
      </c>
    </row>
    <row r="68" spans="1:28">
      <c r="A68" s="37" t="s">
        <v>511</v>
      </c>
      <c r="B68" s="38" t="s">
        <v>512</v>
      </c>
      <c r="C68" s="67">
        <v>2003</v>
      </c>
      <c r="D68" s="38" t="s">
        <v>28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>
        <v>0</v>
      </c>
      <c r="T68" s="68">
        <v>0</v>
      </c>
      <c r="U68" s="68">
        <v>0</v>
      </c>
      <c r="V68" s="68">
        <v>0</v>
      </c>
      <c r="W68" s="68">
        <v>0</v>
      </c>
      <c r="X68" s="75">
        <v>0.59609999999999996</v>
      </c>
      <c r="Y68" s="84">
        <f t="shared" si="3"/>
        <v>0.59609999999999996</v>
      </c>
      <c r="Z68" s="87"/>
      <c r="AA68" s="15">
        <f t="shared" si="4"/>
        <v>0.59609999999999996</v>
      </c>
      <c r="AB68" s="16">
        <f t="shared" si="5"/>
        <v>1</v>
      </c>
    </row>
    <row r="69" spans="1:28">
      <c r="A69" s="37" t="s">
        <v>127</v>
      </c>
      <c r="B69" s="38" t="s">
        <v>339</v>
      </c>
      <c r="C69" s="67">
        <v>1998</v>
      </c>
      <c r="D69" s="38" t="s">
        <v>146</v>
      </c>
      <c r="E69" s="68">
        <v>0</v>
      </c>
      <c r="F69" s="68">
        <v>0</v>
      </c>
      <c r="G69" s="68">
        <v>0</v>
      </c>
      <c r="H69" s="68">
        <v>0.58779999999999999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8">
        <v>0</v>
      </c>
      <c r="S69" s="68">
        <v>0</v>
      </c>
      <c r="T69" s="68">
        <v>0</v>
      </c>
      <c r="U69" s="68">
        <v>0</v>
      </c>
      <c r="V69" s="68">
        <v>0</v>
      </c>
      <c r="W69" s="68">
        <v>0</v>
      </c>
      <c r="X69" s="75">
        <v>0</v>
      </c>
      <c r="Y69" s="84">
        <f t="shared" ref="Y69:Y100" si="6">LARGE(E69:X69,1)+LARGE(E69:X69,2)+LARGE(E69:X69,3)+LARGE(E69:X69,4)+LARGE(E69:X69,5)+LARGE(E69:X69,6)+LARGE(E69:X69,7)+LARGE(E69:X69,8)+LARGE(E69:X69,9)+LARGE(E69:X69,10)+LARGE(E69:X69,11)+LARGE(E69:X69,12)+LARGE(E69:X69,13)+LARGE(E69:X69,14)</f>
        <v>0.58779999999999999</v>
      </c>
      <c r="Z69" s="86"/>
      <c r="AA69" s="15">
        <f t="shared" ref="AA69:AA100" si="7">SUM(E69:X69)</f>
        <v>0.58779999999999999</v>
      </c>
      <c r="AB69" s="16">
        <f t="shared" ref="AB69:AB100" si="8">COUNTIF(E69:X69,"&lt;&gt;0")</f>
        <v>1</v>
      </c>
    </row>
    <row r="70" spans="1:28">
      <c r="A70" s="37" t="s">
        <v>231</v>
      </c>
      <c r="B70" s="38" t="s">
        <v>232</v>
      </c>
      <c r="C70" s="67">
        <v>2002</v>
      </c>
      <c r="D70" s="38" t="s">
        <v>28</v>
      </c>
      <c r="E70" s="68">
        <v>0.58660000000000001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  <c r="S70" s="68">
        <v>0</v>
      </c>
      <c r="T70" s="68">
        <v>0</v>
      </c>
      <c r="U70" s="68">
        <v>0</v>
      </c>
      <c r="V70" s="68">
        <v>0</v>
      </c>
      <c r="W70" s="68">
        <v>0</v>
      </c>
      <c r="X70" s="75">
        <v>0</v>
      </c>
      <c r="Y70" s="84">
        <f t="shared" si="6"/>
        <v>0.58660000000000001</v>
      </c>
      <c r="Z70" s="86"/>
      <c r="AA70" s="15">
        <f t="shared" si="7"/>
        <v>0.58660000000000001</v>
      </c>
      <c r="AB70" s="16">
        <f t="shared" si="8"/>
        <v>1</v>
      </c>
    </row>
    <row r="71" spans="1:28">
      <c r="A71" s="37" t="s">
        <v>209</v>
      </c>
      <c r="B71" s="38" t="s">
        <v>264</v>
      </c>
      <c r="C71" s="67">
        <v>1984</v>
      </c>
      <c r="D71" s="38" t="s">
        <v>87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v>0</v>
      </c>
      <c r="O71" s="68">
        <v>0</v>
      </c>
      <c r="P71" s="68">
        <v>0</v>
      </c>
      <c r="Q71" s="68">
        <v>0.56710000000000005</v>
      </c>
      <c r="R71" s="68">
        <v>0</v>
      </c>
      <c r="S71" s="68">
        <v>0</v>
      </c>
      <c r="T71" s="68">
        <v>0</v>
      </c>
      <c r="U71" s="68">
        <v>0</v>
      </c>
      <c r="V71" s="68">
        <v>0</v>
      </c>
      <c r="W71" s="68">
        <v>0</v>
      </c>
      <c r="X71" s="75">
        <v>0</v>
      </c>
      <c r="Y71" s="84">
        <f t="shared" si="6"/>
        <v>0.56710000000000005</v>
      </c>
      <c r="Z71" s="87"/>
      <c r="AA71" s="15">
        <f t="shared" si="7"/>
        <v>0.56710000000000005</v>
      </c>
      <c r="AB71" s="16">
        <f t="shared" si="8"/>
        <v>1</v>
      </c>
    </row>
    <row r="72" spans="1:28">
      <c r="A72" s="37" t="s">
        <v>486</v>
      </c>
      <c r="B72" s="38" t="s">
        <v>487</v>
      </c>
      <c r="C72" s="67">
        <v>1992</v>
      </c>
      <c r="D72" s="38" t="s">
        <v>94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>
        <v>0</v>
      </c>
      <c r="S72" s="68">
        <v>0</v>
      </c>
      <c r="T72" s="68">
        <v>0.56179999999999997</v>
      </c>
      <c r="U72" s="68">
        <v>0</v>
      </c>
      <c r="V72" s="68">
        <v>0</v>
      </c>
      <c r="W72" s="68">
        <v>0</v>
      </c>
      <c r="X72" s="75">
        <v>0</v>
      </c>
      <c r="Y72" s="84">
        <f t="shared" si="6"/>
        <v>0.56179999999999997</v>
      </c>
      <c r="Z72" s="87"/>
      <c r="AA72" s="15">
        <f t="shared" si="7"/>
        <v>0.56179999999999997</v>
      </c>
      <c r="AB72" s="16">
        <f t="shared" si="8"/>
        <v>1</v>
      </c>
    </row>
    <row r="73" spans="1:28">
      <c r="A73" s="37" t="s">
        <v>257</v>
      </c>
      <c r="B73" s="38" t="s">
        <v>111</v>
      </c>
      <c r="C73" s="67">
        <v>1989</v>
      </c>
      <c r="D73" s="38" t="s">
        <v>28</v>
      </c>
      <c r="E73" s="68">
        <v>0.56010000000000004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68">
        <v>0</v>
      </c>
      <c r="S73" s="68">
        <v>0</v>
      </c>
      <c r="T73" s="68">
        <v>0</v>
      </c>
      <c r="U73" s="68">
        <v>0</v>
      </c>
      <c r="V73" s="68">
        <v>0</v>
      </c>
      <c r="W73" s="68">
        <v>0</v>
      </c>
      <c r="X73" s="75">
        <v>0</v>
      </c>
      <c r="Y73" s="84">
        <f t="shared" si="6"/>
        <v>0.56010000000000004</v>
      </c>
      <c r="Z73" s="86"/>
      <c r="AA73" s="15">
        <f t="shared" si="7"/>
        <v>0.56010000000000004</v>
      </c>
      <c r="AB73" s="16">
        <f t="shared" si="8"/>
        <v>1</v>
      </c>
    </row>
    <row r="74" spans="1:28">
      <c r="A74" s="37" t="s">
        <v>425</v>
      </c>
      <c r="B74" s="38" t="s">
        <v>432</v>
      </c>
      <c r="C74" s="67">
        <v>1977</v>
      </c>
      <c r="D74" s="38" t="s">
        <v>94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0.55559999999999998</v>
      </c>
      <c r="Q74" s="68">
        <v>0</v>
      </c>
      <c r="R74" s="68">
        <v>0</v>
      </c>
      <c r="S74" s="68">
        <v>0</v>
      </c>
      <c r="T74" s="68">
        <v>0</v>
      </c>
      <c r="U74" s="68">
        <v>0</v>
      </c>
      <c r="V74" s="68">
        <v>0</v>
      </c>
      <c r="W74" s="68">
        <v>0</v>
      </c>
      <c r="X74" s="75">
        <v>0</v>
      </c>
      <c r="Y74" s="84">
        <f t="shared" si="6"/>
        <v>0.55559999999999998</v>
      </c>
      <c r="Z74" s="87"/>
      <c r="AA74" s="15">
        <f t="shared" si="7"/>
        <v>0.55559999999999998</v>
      </c>
      <c r="AB74" s="16">
        <f t="shared" si="8"/>
        <v>1</v>
      </c>
    </row>
    <row r="75" spans="1:28">
      <c r="A75" s="37" t="s">
        <v>451</v>
      </c>
      <c r="B75" s="38" t="s">
        <v>452</v>
      </c>
      <c r="C75" s="67">
        <v>1995</v>
      </c>
      <c r="D75" s="38" t="s">
        <v>94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  <c r="R75" s="68">
        <v>0.55379999999999996</v>
      </c>
      <c r="S75" s="68">
        <v>0</v>
      </c>
      <c r="T75" s="68">
        <v>0</v>
      </c>
      <c r="U75" s="68">
        <v>0</v>
      </c>
      <c r="V75" s="68">
        <v>0</v>
      </c>
      <c r="W75" s="68">
        <v>0</v>
      </c>
      <c r="X75" s="75">
        <v>0</v>
      </c>
      <c r="Y75" s="84">
        <f t="shared" si="6"/>
        <v>0.55379999999999996</v>
      </c>
      <c r="Z75" s="87"/>
      <c r="AA75" s="15">
        <f t="shared" si="7"/>
        <v>0.55379999999999996</v>
      </c>
      <c r="AB75" s="16">
        <f t="shared" si="8"/>
        <v>1</v>
      </c>
    </row>
    <row r="76" spans="1:28">
      <c r="A76" s="37" t="s">
        <v>326</v>
      </c>
      <c r="B76" s="38" t="s">
        <v>327</v>
      </c>
      <c r="C76" s="67">
        <v>2002</v>
      </c>
      <c r="D76" s="38" t="s">
        <v>69</v>
      </c>
      <c r="E76" s="68">
        <v>0.55300000000000005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0</v>
      </c>
      <c r="W76" s="68">
        <v>0</v>
      </c>
      <c r="X76" s="75">
        <v>0</v>
      </c>
      <c r="Y76" s="84">
        <f t="shared" si="6"/>
        <v>0.55300000000000005</v>
      </c>
      <c r="Z76" s="86"/>
      <c r="AA76" s="15">
        <f t="shared" si="7"/>
        <v>0.55300000000000005</v>
      </c>
      <c r="AB76" s="16">
        <f t="shared" si="8"/>
        <v>1</v>
      </c>
    </row>
    <row r="77" spans="1:28">
      <c r="A77" s="37" t="s">
        <v>328</v>
      </c>
      <c r="B77" s="38" t="s">
        <v>329</v>
      </c>
      <c r="C77" s="67">
        <v>2002</v>
      </c>
      <c r="D77" s="38" t="s">
        <v>28</v>
      </c>
      <c r="E77" s="68">
        <v>0.5524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68">
        <v>0</v>
      </c>
      <c r="S77" s="68">
        <v>0</v>
      </c>
      <c r="T77" s="68">
        <v>0</v>
      </c>
      <c r="U77" s="68">
        <v>0</v>
      </c>
      <c r="V77" s="68">
        <v>0</v>
      </c>
      <c r="W77" s="68">
        <v>0</v>
      </c>
      <c r="X77" s="75">
        <v>0</v>
      </c>
      <c r="Y77" s="84">
        <f t="shared" si="6"/>
        <v>0.5524</v>
      </c>
      <c r="Z77" s="86"/>
      <c r="AA77" s="15">
        <f t="shared" si="7"/>
        <v>0.5524</v>
      </c>
      <c r="AB77" s="16">
        <f t="shared" si="8"/>
        <v>1</v>
      </c>
    </row>
    <row r="78" spans="1:28">
      <c r="A78" s="37" t="s">
        <v>459</v>
      </c>
      <c r="B78" s="38" t="s">
        <v>111</v>
      </c>
      <c r="C78" s="67">
        <v>1993</v>
      </c>
      <c r="D78" s="38" t="s">
        <v>155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R78" s="68" t="s">
        <v>304</v>
      </c>
      <c r="S78" s="68">
        <v>0.19980000000000001</v>
      </c>
      <c r="T78" s="68">
        <v>0.32779999999999998</v>
      </c>
      <c r="U78" s="68">
        <v>0</v>
      </c>
      <c r="V78" s="68">
        <v>0</v>
      </c>
      <c r="W78" s="68">
        <v>0</v>
      </c>
      <c r="X78" s="75">
        <v>0</v>
      </c>
      <c r="Y78" s="84">
        <f t="shared" si="6"/>
        <v>0.52759999999999996</v>
      </c>
      <c r="Z78" s="87"/>
      <c r="AA78" s="15">
        <f t="shared" si="7"/>
        <v>0.52759999999999996</v>
      </c>
      <c r="AB78" s="16">
        <f t="shared" si="8"/>
        <v>3</v>
      </c>
    </row>
    <row r="79" spans="1:28">
      <c r="A79" s="37" t="s">
        <v>468</v>
      </c>
      <c r="B79" s="38" t="s">
        <v>469</v>
      </c>
      <c r="C79" s="67">
        <v>1986</v>
      </c>
      <c r="D79" s="38" t="s">
        <v>146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68">
        <v>0.52669999999999995</v>
      </c>
      <c r="T79" s="68">
        <v>0</v>
      </c>
      <c r="U79" s="68">
        <v>0</v>
      </c>
      <c r="V79" s="68">
        <v>0</v>
      </c>
      <c r="W79" s="68">
        <v>0</v>
      </c>
      <c r="X79" s="75">
        <v>0</v>
      </c>
      <c r="Y79" s="84">
        <f t="shared" si="6"/>
        <v>0.52669999999999995</v>
      </c>
      <c r="Z79" s="87"/>
      <c r="AA79" s="15">
        <f t="shared" si="7"/>
        <v>0.52669999999999995</v>
      </c>
      <c r="AB79" s="16">
        <f t="shared" si="8"/>
        <v>1</v>
      </c>
    </row>
    <row r="80" spans="1:28">
      <c r="A80" s="37" t="s">
        <v>265</v>
      </c>
      <c r="B80" s="38" t="s">
        <v>246</v>
      </c>
      <c r="C80" s="67">
        <v>1985</v>
      </c>
      <c r="D80" s="38" t="s">
        <v>150</v>
      </c>
      <c r="E80" s="68">
        <v>0</v>
      </c>
      <c r="F80" s="68">
        <v>0</v>
      </c>
      <c r="G80" s="68">
        <v>0</v>
      </c>
      <c r="H80" s="68">
        <v>0.52129999999999999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0</v>
      </c>
      <c r="S80" s="68">
        <v>0</v>
      </c>
      <c r="T80" s="68">
        <v>0</v>
      </c>
      <c r="U80" s="68">
        <v>0</v>
      </c>
      <c r="V80" s="68">
        <v>0</v>
      </c>
      <c r="W80" s="68">
        <v>0</v>
      </c>
      <c r="X80" s="75">
        <v>0</v>
      </c>
      <c r="Y80" s="84">
        <f t="shared" si="6"/>
        <v>0.52129999999999999</v>
      </c>
      <c r="Z80" s="86"/>
      <c r="AA80" s="15">
        <f t="shared" si="7"/>
        <v>0.52129999999999999</v>
      </c>
      <c r="AB80" s="16">
        <f t="shared" si="8"/>
        <v>1</v>
      </c>
    </row>
    <row r="81" spans="1:28">
      <c r="A81" s="37" t="s">
        <v>341</v>
      </c>
      <c r="B81" s="38" t="s">
        <v>246</v>
      </c>
      <c r="C81" s="67">
        <v>1995</v>
      </c>
      <c r="D81" s="38" t="s">
        <v>94</v>
      </c>
      <c r="E81" s="68">
        <v>0</v>
      </c>
      <c r="F81" s="68">
        <v>0</v>
      </c>
      <c r="G81" s="68">
        <v>0</v>
      </c>
      <c r="H81" s="68">
        <v>0.51229999999999998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68">
        <v>0</v>
      </c>
      <c r="S81" s="68">
        <v>0</v>
      </c>
      <c r="T81" s="68">
        <v>0</v>
      </c>
      <c r="U81" s="68">
        <v>0</v>
      </c>
      <c r="V81" s="68">
        <v>0</v>
      </c>
      <c r="W81" s="68">
        <v>0</v>
      </c>
      <c r="X81" s="75">
        <v>0</v>
      </c>
      <c r="Y81" s="84">
        <f t="shared" si="6"/>
        <v>0.51229999999999998</v>
      </c>
      <c r="Z81" s="86"/>
      <c r="AA81" s="15">
        <f t="shared" si="7"/>
        <v>0.51229999999999998</v>
      </c>
      <c r="AB81" s="16">
        <f t="shared" si="8"/>
        <v>1</v>
      </c>
    </row>
    <row r="82" spans="1:28">
      <c r="A82" s="37" t="s">
        <v>453</v>
      </c>
      <c r="B82" s="38" t="s">
        <v>50</v>
      </c>
      <c r="C82" s="67">
        <v>1987</v>
      </c>
      <c r="D82" s="38" t="s">
        <v>155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68">
        <v>0.48110000000000003</v>
      </c>
      <c r="S82" s="68">
        <v>0</v>
      </c>
      <c r="T82" s="68">
        <v>0</v>
      </c>
      <c r="U82" s="68">
        <v>0</v>
      </c>
      <c r="V82" s="68">
        <v>0</v>
      </c>
      <c r="W82" s="68">
        <v>0</v>
      </c>
      <c r="X82" s="75">
        <v>0</v>
      </c>
      <c r="Y82" s="84">
        <f t="shared" si="6"/>
        <v>0.48110000000000003</v>
      </c>
      <c r="Z82" s="87"/>
      <c r="AA82" s="15">
        <f t="shared" si="7"/>
        <v>0.48110000000000003</v>
      </c>
      <c r="AB82" s="16">
        <f t="shared" si="8"/>
        <v>1</v>
      </c>
    </row>
    <row r="83" spans="1:28">
      <c r="A83" s="37" t="s">
        <v>274</v>
      </c>
      <c r="B83" s="38" t="s">
        <v>247</v>
      </c>
      <c r="C83" s="67">
        <v>1992</v>
      </c>
      <c r="D83" s="38" t="s">
        <v>334</v>
      </c>
      <c r="E83" s="68">
        <v>0</v>
      </c>
      <c r="F83" s="68">
        <v>0.47939999999999999</v>
      </c>
      <c r="G83" s="68">
        <v>0</v>
      </c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  <c r="R83" s="68">
        <v>0</v>
      </c>
      <c r="S83" s="68">
        <v>0</v>
      </c>
      <c r="T83" s="68">
        <v>0</v>
      </c>
      <c r="U83" s="68">
        <v>0</v>
      </c>
      <c r="V83" s="68">
        <v>0</v>
      </c>
      <c r="W83" s="68">
        <v>0</v>
      </c>
      <c r="X83" s="75">
        <v>0</v>
      </c>
      <c r="Y83" s="84">
        <f t="shared" si="6"/>
        <v>0.47939999999999999</v>
      </c>
      <c r="Z83" s="86"/>
      <c r="AA83" s="15">
        <f t="shared" si="7"/>
        <v>0.47939999999999999</v>
      </c>
      <c r="AB83" s="16">
        <f t="shared" si="8"/>
        <v>1</v>
      </c>
    </row>
    <row r="84" spans="1:28">
      <c r="A84" s="37" t="s">
        <v>268</v>
      </c>
      <c r="B84" s="38" t="s">
        <v>454</v>
      </c>
      <c r="C84" s="67">
        <v>1995</v>
      </c>
      <c r="D84" s="38" t="s">
        <v>337</v>
      </c>
      <c r="E84" s="68">
        <v>0</v>
      </c>
      <c r="F84" s="68">
        <v>0</v>
      </c>
      <c r="G84" s="68">
        <v>0</v>
      </c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68">
        <v>0</v>
      </c>
      <c r="R84" s="68">
        <v>0.46539999999999998</v>
      </c>
      <c r="S84" s="68">
        <v>0</v>
      </c>
      <c r="T84" s="68">
        <v>0</v>
      </c>
      <c r="U84" s="68">
        <v>0</v>
      </c>
      <c r="V84" s="68">
        <v>0</v>
      </c>
      <c r="W84" s="68">
        <v>0</v>
      </c>
      <c r="X84" s="75">
        <v>0</v>
      </c>
      <c r="Y84" s="84">
        <f t="shared" si="6"/>
        <v>0.46539999999999998</v>
      </c>
      <c r="Z84" s="87"/>
      <c r="AA84" s="15">
        <f t="shared" si="7"/>
        <v>0.46539999999999998</v>
      </c>
      <c r="AB84" s="16">
        <f t="shared" si="8"/>
        <v>1</v>
      </c>
    </row>
    <row r="85" spans="1:28">
      <c r="A85" s="37" t="s">
        <v>463</v>
      </c>
      <c r="B85" s="38" t="s">
        <v>470</v>
      </c>
      <c r="C85" s="67">
        <v>1993</v>
      </c>
      <c r="D85" s="38" t="s">
        <v>146</v>
      </c>
      <c r="E85" s="68">
        <v>0</v>
      </c>
      <c r="F85" s="68">
        <v>0</v>
      </c>
      <c r="G85" s="68">
        <v>0</v>
      </c>
      <c r="H85" s="68">
        <v>0</v>
      </c>
      <c r="I85" s="68">
        <v>0</v>
      </c>
      <c r="J85" s="68">
        <v>0</v>
      </c>
      <c r="K85" s="68">
        <v>0</v>
      </c>
      <c r="L85" s="68">
        <v>0</v>
      </c>
      <c r="M85" s="68">
        <v>0</v>
      </c>
      <c r="N85" s="68">
        <v>0</v>
      </c>
      <c r="O85" s="68">
        <v>0</v>
      </c>
      <c r="P85" s="68">
        <v>0</v>
      </c>
      <c r="Q85" s="68">
        <v>0</v>
      </c>
      <c r="R85" s="68">
        <v>0</v>
      </c>
      <c r="S85" s="68">
        <v>0.44540000000000002</v>
      </c>
      <c r="T85" s="68">
        <v>0</v>
      </c>
      <c r="U85" s="68">
        <v>0</v>
      </c>
      <c r="V85" s="68">
        <v>0</v>
      </c>
      <c r="W85" s="68">
        <v>0</v>
      </c>
      <c r="X85" s="75">
        <v>0</v>
      </c>
      <c r="Y85" s="84">
        <f t="shared" si="6"/>
        <v>0.44540000000000002</v>
      </c>
      <c r="Z85" s="87"/>
      <c r="AA85" s="15">
        <f t="shared" si="7"/>
        <v>0.44540000000000002</v>
      </c>
      <c r="AB85" s="16">
        <f t="shared" si="8"/>
        <v>1</v>
      </c>
    </row>
    <row r="86" spans="1:28">
      <c r="A86" s="37" t="s">
        <v>513</v>
      </c>
      <c r="B86" s="38" t="s">
        <v>514</v>
      </c>
      <c r="C86" s="67">
        <v>2002</v>
      </c>
      <c r="D86" s="38" t="s">
        <v>28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  <c r="X86" s="75">
        <v>0.42780000000000001</v>
      </c>
      <c r="Y86" s="84">
        <f t="shared" si="6"/>
        <v>0.42780000000000001</v>
      </c>
      <c r="Z86" s="87"/>
      <c r="AA86" s="15">
        <f t="shared" si="7"/>
        <v>0.42780000000000001</v>
      </c>
      <c r="AB86" s="16">
        <f t="shared" si="8"/>
        <v>1</v>
      </c>
    </row>
    <row r="87" spans="1:28">
      <c r="A87" s="37" t="s">
        <v>402</v>
      </c>
      <c r="B87" s="38" t="s">
        <v>175</v>
      </c>
      <c r="C87" s="67">
        <v>1977</v>
      </c>
      <c r="D87" s="38" t="s">
        <v>401</v>
      </c>
      <c r="E87" s="68">
        <v>0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68">
        <v>0</v>
      </c>
      <c r="L87" s="68">
        <v>0</v>
      </c>
      <c r="M87" s="68">
        <v>0.41439999999999999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  <c r="S87" s="68">
        <v>0</v>
      </c>
      <c r="T87" s="68">
        <v>0</v>
      </c>
      <c r="U87" s="68">
        <v>0</v>
      </c>
      <c r="V87" s="68">
        <v>0</v>
      </c>
      <c r="W87" s="68">
        <v>0</v>
      </c>
      <c r="X87" s="75">
        <v>0</v>
      </c>
      <c r="Y87" s="84">
        <f t="shared" si="6"/>
        <v>0.41439999999999999</v>
      </c>
      <c r="Z87" s="87"/>
      <c r="AA87" s="15">
        <f t="shared" si="7"/>
        <v>0.41439999999999999</v>
      </c>
      <c r="AB87" s="16">
        <f t="shared" si="8"/>
        <v>1</v>
      </c>
    </row>
    <row r="88" spans="1:28">
      <c r="A88" s="37" t="s">
        <v>471</v>
      </c>
      <c r="B88" s="38" t="s">
        <v>50</v>
      </c>
      <c r="C88" s="67">
        <v>1989</v>
      </c>
      <c r="D88" s="38" t="s">
        <v>337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0.41110000000000002</v>
      </c>
      <c r="T88" s="68">
        <v>0</v>
      </c>
      <c r="U88" s="68">
        <v>0</v>
      </c>
      <c r="V88" s="68">
        <v>0</v>
      </c>
      <c r="W88" s="68">
        <v>0</v>
      </c>
      <c r="X88" s="75">
        <v>0</v>
      </c>
      <c r="Y88" s="84">
        <f t="shared" si="6"/>
        <v>0.41110000000000002</v>
      </c>
      <c r="Z88" s="87"/>
      <c r="AA88" s="15">
        <f t="shared" si="7"/>
        <v>0.41110000000000002</v>
      </c>
      <c r="AB88" s="16">
        <f t="shared" si="8"/>
        <v>1</v>
      </c>
    </row>
    <row r="89" spans="1:28">
      <c r="A89" s="37" t="s">
        <v>472</v>
      </c>
      <c r="B89" s="38" t="s">
        <v>141</v>
      </c>
      <c r="C89" s="67">
        <v>1994</v>
      </c>
      <c r="D89" s="38" t="s">
        <v>337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0.41060000000000002</v>
      </c>
      <c r="T89" s="68">
        <v>0</v>
      </c>
      <c r="U89" s="68">
        <v>0</v>
      </c>
      <c r="V89" s="68">
        <v>0</v>
      </c>
      <c r="W89" s="68">
        <v>0</v>
      </c>
      <c r="X89" s="75">
        <v>0</v>
      </c>
      <c r="Y89" s="84">
        <f t="shared" si="6"/>
        <v>0.41060000000000002</v>
      </c>
      <c r="Z89" s="87"/>
      <c r="AA89" s="15">
        <f t="shared" si="7"/>
        <v>0.41060000000000002</v>
      </c>
      <c r="AB89" s="16">
        <f t="shared" si="8"/>
        <v>1</v>
      </c>
    </row>
    <row r="90" spans="1:28">
      <c r="A90" s="37" t="s">
        <v>443</v>
      </c>
      <c r="B90" s="38" t="s">
        <v>149</v>
      </c>
      <c r="C90" s="67">
        <v>1992</v>
      </c>
      <c r="D90" s="38" t="s">
        <v>28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0.38329999999999997</v>
      </c>
      <c r="R90" s="68">
        <v>0</v>
      </c>
      <c r="S90" s="68">
        <v>0</v>
      </c>
      <c r="T90" s="68">
        <v>0</v>
      </c>
      <c r="U90" s="68">
        <v>0</v>
      </c>
      <c r="V90" s="68">
        <v>0</v>
      </c>
      <c r="W90" s="68">
        <v>0</v>
      </c>
      <c r="X90" s="75">
        <v>0</v>
      </c>
      <c r="Y90" s="84">
        <f t="shared" si="6"/>
        <v>0.38329999999999997</v>
      </c>
      <c r="Z90" s="87"/>
      <c r="AA90" s="15">
        <f t="shared" si="7"/>
        <v>0.38329999999999997</v>
      </c>
      <c r="AB90" s="16">
        <f t="shared" si="8"/>
        <v>1</v>
      </c>
    </row>
    <row r="91" spans="1:28">
      <c r="A91" s="37" t="s">
        <v>343</v>
      </c>
      <c r="B91" s="38" t="s">
        <v>139</v>
      </c>
      <c r="C91" s="67">
        <v>1984</v>
      </c>
      <c r="D91" s="38" t="s">
        <v>146</v>
      </c>
      <c r="E91" s="68">
        <v>0</v>
      </c>
      <c r="F91" s="68">
        <v>0</v>
      </c>
      <c r="G91" s="68">
        <v>0</v>
      </c>
      <c r="H91" s="68">
        <v>0.37909999999999999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68">
        <v>0</v>
      </c>
      <c r="W91" s="68">
        <v>0</v>
      </c>
      <c r="X91" s="75">
        <v>0</v>
      </c>
      <c r="Y91" s="84">
        <f t="shared" si="6"/>
        <v>0.37909999999999999</v>
      </c>
      <c r="Z91" s="86"/>
      <c r="AA91" s="15">
        <f t="shared" si="7"/>
        <v>0.37909999999999999</v>
      </c>
      <c r="AB91" s="16">
        <f t="shared" si="8"/>
        <v>1</v>
      </c>
    </row>
    <row r="92" spans="1:28">
      <c r="A92" s="37" t="s">
        <v>335</v>
      </c>
      <c r="B92" s="38" t="s">
        <v>205</v>
      </c>
      <c r="C92" s="67">
        <v>1975</v>
      </c>
      <c r="D92" s="38" t="s">
        <v>28</v>
      </c>
      <c r="E92" s="68">
        <v>0</v>
      </c>
      <c r="F92" s="68">
        <v>0.37709999999999999</v>
      </c>
      <c r="G92" s="68">
        <v>0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68">
        <v>0</v>
      </c>
      <c r="W92" s="68">
        <v>0</v>
      </c>
      <c r="X92" s="75">
        <v>0</v>
      </c>
      <c r="Y92" s="84">
        <f t="shared" si="6"/>
        <v>0.37709999999999999</v>
      </c>
      <c r="Z92" s="86"/>
      <c r="AA92" s="15">
        <f t="shared" si="7"/>
        <v>0.37709999999999999</v>
      </c>
      <c r="AB92" s="16">
        <f t="shared" si="8"/>
        <v>1</v>
      </c>
    </row>
    <row r="93" spans="1:28">
      <c r="A93" s="37" t="s">
        <v>344</v>
      </c>
      <c r="B93" s="38" t="s">
        <v>240</v>
      </c>
      <c r="C93" s="67">
        <v>1983</v>
      </c>
      <c r="D93" s="38" t="s">
        <v>140</v>
      </c>
      <c r="E93" s="68">
        <v>0</v>
      </c>
      <c r="F93" s="68">
        <v>0</v>
      </c>
      <c r="G93" s="68">
        <v>0</v>
      </c>
      <c r="H93" s="68">
        <v>0.373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68">
        <v>0</v>
      </c>
      <c r="W93" s="68">
        <v>0</v>
      </c>
      <c r="X93" s="75">
        <v>0</v>
      </c>
      <c r="Y93" s="84">
        <f t="shared" si="6"/>
        <v>0.373</v>
      </c>
      <c r="Z93" s="86"/>
      <c r="AA93" s="15">
        <f t="shared" si="7"/>
        <v>0.373</v>
      </c>
      <c r="AB93" s="16">
        <f t="shared" si="8"/>
        <v>1</v>
      </c>
    </row>
    <row r="94" spans="1:28">
      <c r="A94" s="37" t="s">
        <v>122</v>
      </c>
      <c r="B94" s="38" t="s">
        <v>264</v>
      </c>
      <c r="C94" s="67">
        <v>1987</v>
      </c>
      <c r="D94" s="38" t="s">
        <v>128</v>
      </c>
      <c r="E94" s="68">
        <v>0</v>
      </c>
      <c r="F94" s="68">
        <v>0</v>
      </c>
      <c r="G94" s="68">
        <v>0</v>
      </c>
      <c r="H94" s="68">
        <v>0.35909999999999997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68">
        <v>0</v>
      </c>
      <c r="U94" s="68">
        <v>0</v>
      </c>
      <c r="V94" s="68">
        <v>0</v>
      </c>
      <c r="W94" s="68">
        <v>0</v>
      </c>
      <c r="X94" s="75">
        <v>0</v>
      </c>
      <c r="Y94" s="84">
        <f t="shared" si="6"/>
        <v>0.35909999999999997</v>
      </c>
      <c r="Z94" s="86"/>
      <c r="AA94" s="15">
        <f t="shared" si="7"/>
        <v>0.35909999999999997</v>
      </c>
      <c r="AB94" s="16">
        <f t="shared" si="8"/>
        <v>1</v>
      </c>
    </row>
    <row r="95" spans="1:28">
      <c r="A95" s="37" t="s">
        <v>515</v>
      </c>
      <c r="B95" s="38" t="s">
        <v>99</v>
      </c>
      <c r="C95" s="67">
        <v>1986</v>
      </c>
      <c r="D95" s="38" t="s">
        <v>236</v>
      </c>
      <c r="E95" s="68">
        <v>0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>
        <v>0</v>
      </c>
      <c r="L95" s="68">
        <v>0</v>
      </c>
      <c r="M95" s="68">
        <v>0</v>
      </c>
      <c r="N95" s="68">
        <v>0</v>
      </c>
      <c r="O95" s="68">
        <v>0</v>
      </c>
      <c r="P95" s="68">
        <v>0</v>
      </c>
      <c r="Q95" s="68">
        <v>0</v>
      </c>
      <c r="R95" s="68">
        <v>0</v>
      </c>
      <c r="S95" s="68">
        <v>0</v>
      </c>
      <c r="T95" s="68">
        <v>0</v>
      </c>
      <c r="U95" s="68">
        <v>0</v>
      </c>
      <c r="V95" s="68">
        <v>0</v>
      </c>
      <c r="W95" s="68" t="s">
        <v>520</v>
      </c>
      <c r="X95" s="75">
        <v>0.34660000000000002</v>
      </c>
      <c r="Y95" s="84">
        <f t="shared" si="6"/>
        <v>0.34660000000000002</v>
      </c>
      <c r="Z95" s="87"/>
      <c r="AA95" s="15">
        <f t="shared" si="7"/>
        <v>0.34660000000000002</v>
      </c>
      <c r="AB95" s="16">
        <f t="shared" si="8"/>
        <v>2</v>
      </c>
    </row>
    <row r="96" spans="1:28">
      <c r="A96" s="37" t="s">
        <v>326</v>
      </c>
      <c r="B96" s="38" t="s">
        <v>330</v>
      </c>
      <c r="C96" s="67">
        <v>2005</v>
      </c>
      <c r="D96" s="38" t="s">
        <v>28</v>
      </c>
      <c r="E96" s="68">
        <v>0.32979999999999998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68">
        <v>0</v>
      </c>
      <c r="S96" s="68">
        <v>0</v>
      </c>
      <c r="T96" s="68">
        <v>0</v>
      </c>
      <c r="U96" s="68">
        <v>0</v>
      </c>
      <c r="V96" s="68">
        <v>0</v>
      </c>
      <c r="W96" s="68">
        <v>0</v>
      </c>
      <c r="X96" s="75">
        <v>0</v>
      </c>
      <c r="Y96" s="84">
        <f t="shared" si="6"/>
        <v>0.32979999999999998</v>
      </c>
      <c r="Z96" s="86"/>
      <c r="AA96" s="15">
        <f t="shared" si="7"/>
        <v>0.32979999999999998</v>
      </c>
      <c r="AB96" s="16">
        <f t="shared" si="8"/>
        <v>1</v>
      </c>
    </row>
    <row r="97" spans="1:28">
      <c r="A97" s="37" t="s">
        <v>497</v>
      </c>
      <c r="B97" s="38" t="s">
        <v>498</v>
      </c>
      <c r="C97" s="67">
        <v>1987</v>
      </c>
      <c r="D97" s="38" t="s">
        <v>160</v>
      </c>
      <c r="E97" s="68">
        <v>0</v>
      </c>
      <c r="F97" s="68">
        <v>0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68">
        <v>0</v>
      </c>
      <c r="U97" s="68">
        <v>0</v>
      </c>
      <c r="V97" s="68">
        <v>0.32950000000000002</v>
      </c>
      <c r="W97" s="68">
        <v>0</v>
      </c>
      <c r="X97" s="75">
        <v>0</v>
      </c>
      <c r="Y97" s="84">
        <f t="shared" si="6"/>
        <v>0.32950000000000002</v>
      </c>
      <c r="Z97" s="87"/>
      <c r="AA97" s="15">
        <f t="shared" si="7"/>
        <v>0.32950000000000002</v>
      </c>
      <c r="AB97" s="16">
        <f t="shared" si="8"/>
        <v>1</v>
      </c>
    </row>
    <row r="98" spans="1:28">
      <c r="A98" s="37" t="s">
        <v>473</v>
      </c>
      <c r="B98" s="38" t="s">
        <v>474</v>
      </c>
      <c r="C98" s="67">
        <v>1987</v>
      </c>
      <c r="D98" s="38" t="s">
        <v>337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</v>
      </c>
      <c r="K98" s="68">
        <v>0</v>
      </c>
      <c r="L98" s="68">
        <v>0</v>
      </c>
      <c r="M98" s="68">
        <v>0</v>
      </c>
      <c r="N98" s="68">
        <v>0</v>
      </c>
      <c r="O98" s="68">
        <v>0</v>
      </c>
      <c r="P98" s="68">
        <v>0</v>
      </c>
      <c r="Q98" s="68">
        <v>0</v>
      </c>
      <c r="R98" s="68">
        <v>0</v>
      </c>
      <c r="S98" s="68">
        <v>0.2681</v>
      </c>
      <c r="T98" s="68">
        <v>0</v>
      </c>
      <c r="U98" s="68">
        <v>0</v>
      </c>
      <c r="V98" s="68">
        <v>0</v>
      </c>
      <c r="W98" s="68">
        <v>0</v>
      </c>
      <c r="X98" s="75">
        <v>0</v>
      </c>
      <c r="Y98" s="84">
        <f t="shared" si="6"/>
        <v>0.2681</v>
      </c>
      <c r="Z98" s="87"/>
      <c r="AA98" s="15">
        <f t="shared" si="7"/>
        <v>0.2681</v>
      </c>
      <c r="AB98" s="16">
        <f t="shared" si="8"/>
        <v>1</v>
      </c>
    </row>
    <row r="99" spans="1:28">
      <c r="A99" s="37" t="s">
        <v>456</v>
      </c>
      <c r="B99" s="38" t="s">
        <v>111</v>
      </c>
      <c r="C99" s="67">
        <v>1983</v>
      </c>
      <c r="D99" s="38" t="s">
        <v>457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68">
        <v>0.24310000000000001</v>
      </c>
      <c r="S99" s="68">
        <v>0</v>
      </c>
      <c r="T99" s="68">
        <v>0</v>
      </c>
      <c r="U99" s="68">
        <v>0</v>
      </c>
      <c r="V99" s="68">
        <v>0</v>
      </c>
      <c r="W99" s="68">
        <v>0</v>
      </c>
      <c r="X99" s="75">
        <v>0</v>
      </c>
      <c r="Y99" s="84">
        <f t="shared" si="6"/>
        <v>0.24310000000000001</v>
      </c>
      <c r="Z99" s="87"/>
      <c r="AA99" s="15">
        <f t="shared" si="7"/>
        <v>0.24310000000000001</v>
      </c>
      <c r="AB99" s="16">
        <f t="shared" si="8"/>
        <v>1</v>
      </c>
    </row>
    <row r="100" spans="1:28">
      <c r="A100" s="37" t="s">
        <v>475</v>
      </c>
      <c r="B100" s="38" t="s">
        <v>476</v>
      </c>
      <c r="C100" s="67">
        <v>1990</v>
      </c>
      <c r="D100" s="38" t="s">
        <v>477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  <c r="S100" s="68">
        <v>0.1323</v>
      </c>
      <c r="T100" s="68">
        <v>0</v>
      </c>
      <c r="U100" s="68">
        <v>0</v>
      </c>
      <c r="V100" s="68">
        <v>0</v>
      </c>
      <c r="W100" s="68">
        <v>0</v>
      </c>
      <c r="X100" s="75">
        <v>0</v>
      </c>
      <c r="Y100" s="84">
        <f t="shared" si="6"/>
        <v>0.1323</v>
      </c>
      <c r="Z100" s="87"/>
      <c r="AA100" s="15">
        <f t="shared" si="7"/>
        <v>0.1323</v>
      </c>
      <c r="AB100" s="16">
        <f t="shared" si="8"/>
        <v>1</v>
      </c>
    </row>
    <row r="101" spans="1:28">
      <c r="A101" s="37" t="s">
        <v>478</v>
      </c>
      <c r="B101" s="38" t="s">
        <v>445</v>
      </c>
      <c r="C101" s="67">
        <v>1994</v>
      </c>
      <c r="D101" s="38" t="s">
        <v>479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68">
        <v>0</v>
      </c>
      <c r="S101" s="68" t="s">
        <v>304</v>
      </c>
      <c r="T101" s="68">
        <v>0</v>
      </c>
      <c r="U101" s="68">
        <v>0</v>
      </c>
      <c r="V101" s="68">
        <v>0</v>
      </c>
      <c r="W101" s="68">
        <v>0</v>
      </c>
      <c r="X101" s="75">
        <v>0</v>
      </c>
      <c r="Y101" s="84">
        <f t="shared" ref="Y101:Y102" si="9">LARGE(E101:X101,1)+LARGE(E101:X101,2)+LARGE(E101:X101,3)+LARGE(E101:X101,4)+LARGE(E101:X101,5)+LARGE(E101:X101,6)+LARGE(E101:X101,7)+LARGE(E101:X101,8)+LARGE(E101:X101,9)+LARGE(E101:X101,10)+LARGE(E101:X101,11)+LARGE(E101:X101,12)+LARGE(E101:X101,13)+LARGE(E101:X101,14)</f>
        <v>0</v>
      </c>
      <c r="Z101" s="87"/>
      <c r="AA101" s="15">
        <f t="shared" ref="AA101:AA102" si="10">SUM(E101:X101)</f>
        <v>0</v>
      </c>
      <c r="AB101" s="16">
        <f t="shared" ref="AB101:AB102" si="11">COUNTIF(E101:X101,"&lt;&gt;0")</f>
        <v>1</v>
      </c>
    </row>
    <row r="102" spans="1:28" ht="15" thickBot="1">
      <c r="A102" s="44" t="s">
        <v>458</v>
      </c>
      <c r="B102" s="45" t="s">
        <v>246</v>
      </c>
      <c r="C102" s="71">
        <v>1999</v>
      </c>
      <c r="D102" s="45" t="s">
        <v>28</v>
      </c>
      <c r="E102" s="72">
        <v>0</v>
      </c>
      <c r="F102" s="72">
        <v>0</v>
      </c>
      <c r="G102" s="72">
        <v>0</v>
      </c>
      <c r="H102" s="72">
        <v>0</v>
      </c>
      <c r="I102" s="72">
        <v>0</v>
      </c>
      <c r="J102" s="72">
        <v>0</v>
      </c>
      <c r="K102" s="72">
        <v>0</v>
      </c>
      <c r="L102" s="72">
        <v>0</v>
      </c>
      <c r="M102" s="72">
        <v>0</v>
      </c>
      <c r="N102" s="72">
        <v>0</v>
      </c>
      <c r="O102" s="72">
        <v>0</v>
      </c>
      <c r="P102" s="72">
        <v>0</v>
      </c>
      <c r="Q102" s="72">
        <v>0</v>
      </c>
      <c r="R102" s="72" t="s">
        <v>521</v>
      </c>
      <c r="S102" s="72">
        <v>0</v>
      </c>
      <c r="T102" s="72">
        <v>0</v>
      </c>
      <c r="U102" s="72">
        <v>0</v>
      </c>
      <c r="V102" s="72">
        <v>0</v>
      </c>
      <c r="W102" s="72">
        <v>0</v>
      </c>
      <c r="X102" s="76">
        <v>0</v>
      </c>
      <c r="Y102" s="85">
        <f t="shared" si="9"/>
        <v>0</v>
      </c>
      <c r="Z102" s="92"/>
      <c r="AA102" s="15">
        <f t="shared" si="10"/>
        <v>0</v>
      </c>
      <c r="AB102" s="16">
        <f t="shared" si="11"/>
        <v>1</v>
      </c>
    </row>
  </sheetData>
  <sortState ref="A8:AB9">
    <sortCondition descending="1" ref="Y8:Y9"/>
    <sortCondition descending="1" ref="AB8:AB9"/>
    <sortCondition ref="A8:A9"/>
  </sortState>
  <mergeCells count="1">
    <mergeCell ref="A1:F1"/>
  </mergeCells>
  <conditionalFormatting sqref="E5:X102">
    <cfRule type="cellIs" dxfId="6" priority="6" operator="equal">
      <formula>0</formula>
    </cfRule>
  </conditionalFormatting>
  <conditionalFormatting sqref="K49">
    <cfRule type="cellIs" dxfId="5" priority="4" operator="equal">
      <formula>0</formula>
    </cfRule>
  </conditionalFormatting>
  <conditionalFormatting sqref="L52">
    <cfRule type="cellIs" dxfId="4" priority="3" operator="equal">
      <formula>0</formula>
    </cfRule>
  </conditionalFormatting>
  <conditionalFormatting sqref="M49">
    <cfRule type="cellIs" dxfId="3" priority="2" operator="equal">
      <formula>0</formula>
    </cfRule>
  </conditionalFormatting>
  <conditionalFormatting sqref="E7:E102">
    <cfRule type="cellIs" dxfId="2" priority="1" operator="equal">
      <formula>0</formula>
    </cfRule>
  </conditionalFormatting>
  <pageMargins left="0.7" right="0.7" top="0.75" bottom="0.75" header="0.3" footer="0.3"/>
  <pageSetup paperSize="8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1"/>
  <sheetViews>
    <sheetView zoomScaleNormal="100" workbookViewId="0">
      <selection activeCell="K11" sqref="A11:XFD11"/>
    </sheetView>
  </sheetViews>
  <sheetFormatPr defaultRowHeight="14.25"/>
  <cols>
    <col min="1" max="1" width="20" customWidth="1"/>
    <col min="2" max="2" width="15" customWidth="1"/>
    <col min="3" max="3" width="8" bestFit="1" customWidth="1"/>
    <col min="4" max="4" width="17.875" customWidth="1"/>
    <col min="5" max="14" width="8.5" customWidth="1"/>
    <col min="15" max="23" width="8.5" bestFit="1" customWidth="1"/>
    <col min="24" max="24" width="8.5" customWidth="1"/>
    <col min="25" max="25" width="15" bestFit="1" customWidth="1"/>
    <col min="26" max="26" width="5.625" customWidth="1"/>
  </cols>
  <sheetData>
    <row r="1" spans="1:28" ht="20.25">
      <c r="A1" s="123" t="s">
        <v>363</v>
      </c>
      <c r="B1" s="123"/>
      <c r="C1" s="123"/>
      <c r="D1" s="123"/>
      <c r="E1" s="123"/>
      <c r="F1" s="123"/>
      <c r="G1" s="123"/>
    </row>
    <row r="3" spans="1:28" ht="15" thickBot="1"/>
    <row r="4" spans="1:28" s="9" customFormat="1" ht="15.75" thickBot="1">
      <c r="A4" s="27" t="s">
        <v>0</v>
      </c>
      <c r="B4" s="28" t="s">
        <v>1</v>
      </c>
      <c r="C4" s="29" t="s">
        <v>2</v>
      </c>
      <c r="D4" s="28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30" t="s">
        <v>18</v>
      </c>
      <c r="T4" s="30" t="s">
        <v>19</v>
      </c>
      <c r="U4" s="30" t="s">
        <v>20</v>
      </c>
      <c r="V4" s="30" t="s">
        <v>21</v>
      </c>
      <c r="W4" s="30" t="s">
        <v>23</v>
      </c>
      <c r="X4" s="73" t="s">
        <v>364</v>
      </c>
      <c r="Y4" s="82" t="s">
        <v>365</v>
      </c>
      <c r="Z4" s="77" t="s">
        <v>22</v>
      </c>
      <c r="AA4" s="10"/>
      <c r="AB4" s="10"/>
    </row>
    <row r="5" spans="1:28" s="9" customFormat="1" ht="15" customHeight="1">
      <c r="A5" s="64" t="s">
        <v>48</v>
      </c>
      <c r="B5" s="54" t="s">
        <v>112</v>
      </c>
      <c r="C5" s="69">
        <v>2012</v>
      </c>
      <c r="D5" s="65" t="s">
        <v>28</v>
      </c>
      <c r="E5" s="70">
        <v>0.82240000000000002</v>
      </c>
      <c r="F5" s="70">
        <v>1</v>
      </c>
      <c r="G5" s="70">
        <v>1</v>
      </c>
      <c r="H5" s="70">
        <v>1</v>
      </c>
      <c r="I5" s="70">
        <v>1</v>
      </c>
      <c r="J5" s="70">
        <v>1</v>
      </c>
      <c r="K5" s="70" t="s">
        <v>519</v>
      </c>
      <c r="L5" s="70">
        <v>1</v>
      </c>
      <c r="M5" s="70" t="s">
        <v>519</v>
      </c>
      <c r="N5" s="70">
        <v>0.71120689655172098</v>
      </c>
      <c r="O5" s="70">
        <v>1</v>
      </c>
      <c r="P5" s="70">
        <v>1</v>
      </c>
      <c r="Q5" s="70">
        <v>1</v>
      </c>
      <c r="R5" s="70">
        <v>1</v>
      </c>
      <c r="S5" s="70">
        <v>0</v>
      </c>
      <c r="T5" s="70">
        <v>1</v>
      </c>
      <c r="U5" s="70">
        <v>0</v>
      </c>
      <c r="V5" s="70">
        <v>0</v>
      </c>
      <c r="W5" s="70">
        <v>0</v>
      </c>
      <c r="X5" s="74">
        <v>0</v>
      </c>
      <c r="Y5" s="83">
        <f t="shared" ref="Y5:Y30" si="0">LARGE(E5:X5,1)+LARGE(E5:X5,2)+LARGE(E5:X5,3)+LARGE(E5:X5,4)+LARGE(E5:X5,5)+LARGE(E5:X5,6)+LARGE(E5:X5,7)+LARGE(E5:X5,8)+LARGE(E5:X5,9)+LARGE(E5:X5,10)+LARGE(E5:X5,11)+LARGE(E5:X5,12)+LARGE(E5:X5,13)+LARGE(E5:X5,14)</f>
        <v>12.533606896551721</v>
      </c>
      <c r="Z5" s="78">
        <v>1</v>
      </c>
      <c r="AA5" s="15">
        <f t="shared" ref="AA5:AA30" si="1">SUM(E5:X5)</f>
        <v>12.533606896551721</v>
      </c>
      <c r="AB5" s="21">
        <f t="shared" ref="AB5:AB30" si="2">COUNTIF(E5:X5,"&lt;&gt;0")-2</f>
        <v>13</v>
      </c>
    </row>
    <row r="6" spans="1:28" s="9" customFormat="1" ht="15" customHeight="1">
      <c r="A6" s="37" t="s">
        <v>129</v>
      </c>
      <c r="B6" s="38" t="s">
        <v>130</v>
      </c>
      <c r="C6" s="67">
        <v>2016</v>
      </c>
      <c r="D6" s="32" t="s">
        <v>28</v>
      </c>
      <c r="E6" s="68">
        <v>0.76919999999999999</v>
      </c>
      <c r="F6" s="68">
        <v>0.8</v>
      </c>
      <c r="G6" s="68">
        <v>0.66249999999999998</v>
      </c>
      <c r="H6" s="68">
        <v>0</v>
      </c>
      <c r="I6" s="68">
        <v>0.65549999999999997</v>
      </c>
      <c r="J6" s="68">
        <v>0.3876</v>
      </c>
      <c r="K6" s="68" t="s">
        <v>519</v>
      </c>
      <c r="L6" s="68">
        <v>0.64680000000000004</v>
      </c>
      <c r="M6" s="68">
        <v>1</v>
      </c>
      <c r="N6" s="68">
        <v>0.54098360655738031</v>
      </c>
      <c r="O6" s="68">
        <v>0</v>
      </c>
      <c r="P6" s="68">
        <v>0.48630000000000001</v>
      </c>
      <c r="Q6" s="68">
        <v>0.54032957502168455</v>
      </c>
      <c r="R6" s="68">
        <v>0.59179999999999999</v>
      </c>
      <c r="S6" s="68">
        <v>0.69359999999999999</v>
      </c>
      <c r="T6" s="68">
        <v>0.82589999999999997</v>
      </c>
      <c r="U6" s="68">
        <v>0.33679999999999999</v>
      </c>
      <c r="V6" s="68">
        <v>0</v>
      </c>
      <c r="W6" s="68">
        <v>1</v>
      </c>
      <c r="X6" s="75">
        <v>0</v>
      </c>
      <c r="Y6" s="84">
        <f t="shared" si="0"/>
        <v>9.6005131815790659</v>
      </c>
      <c r="Z6" s="79">
        <v>2</v>
      </c>
      <c r="AA6" s="15">
        <f t="shared" si="1"/>
        <v>9.9373131815790643</v>
      </c>
      <c r="AB6" s="21">
        <f t="shared" si="2"/>
        <v>14</v>
      </c>
    </row>
    <row r="7" spans="1:28" s="9" customFormat="1" ht="14.25" customHeight="1">
      <c r="A7" s="37" t="s">
        <v>113</v>
      </c>
      <c r="B7" s="38" t="s">
        <v>114</v>
      </c>
      <c r="C7" s="67">
        <v>2015</v>
      </c>
      <c r="D7" s="32" t="s">
        <v>115</v>
      </c>
      <c r="E7" s="68">
        <v>0.68310000000000004</v>
      </c>
      <c r="F7" s="68">
        <v>0.73870000000000002</v>
      </c>
      <c r="G7" s="68">
        <v>0.59589999999999999</v>
      </c>
      <c r="H7" s="68">
        <v>0.45450000000000002</v>
      </c>
      <c r="I7" s="68">
        <v>0.53010000000000002</v>
      </c>
      <c r="J7" s="68">
        <v>0.53120000000000001</v>
      </c>
      <c r="K7" s="68" t="s">
        <v>519</v>
      </c>
      <c r="L7" s="68">
        <v>0</v>
      </c>
      <c r="M7" s="68" t="s">
        <v>519</v>
      </c>
      <c r="N7" s="68">
        <v>1</v>
      </c>
      <c r="O7" s="68">
        <v>0.53500000000000003</v>
      </c>
      <c r="P7" s="68">
        <v>0.51949999999999996</v>
      </c>
      <c r="Q7" s="68">
        <v>0.61683168316832271</v>
      </c>
      <c r="R7" s="68">
        <v>0.4274</v>
      </c>
      <c r="S7" s="68">
        <v>0.70879999999999999</v>
      </c>
      <c r="T7" s="68">
        <v>0.32240000000000002</v>
      </c>
      <c r="U7" s="68">
        <v>0</v>
      </c>
      <c r="V7" s="68">
        <v>1</v>
      </c>
      <c r="W7" s="68">
        <v>0.621</v>
      </c>
      <c r="X7" s="75">
        <v>1</v>
      </c>
      <c r="Y7" s="84">
        <f t="shared" si="0"/>
        <v>9.5346316831683247</v>
      </c>
      <c r="Z7" s="79">
        <v>3</v>
      </c>
      <c r="AA7" s="15">
        <f t="shared" si="1"/>
        <v>10.284431683168323</v>
      </c>
      <c r="AB7" s="21">
        <f t="shared" si="2"/>
        <v>16</v>
      </c>
    </row>
    <row r="8" spans="1:28" s="9" customFormat="1" ht="14.25" customHeight="1">
      <c r="A8" s="37" t="s">
        <v>137</v>
      </c>
      <c r="B8" s="38" t="s">
        <v>154</v>
      </c>
      <c r="C8" s="67">
        <v>2013</v>
      </c>
      <c r="D8" s="32" t="s">
        <v>155</v>
      </c>
      <c r="E8" s="68">
        <v>0.51229999999999998</v>
      </c>
      <c r="F8" s="68">
        <v>0</v>
      </c>
      <c r="G8" s="68">
        <v>0</v>
      </c>
      <c r="H8" s="68">
        <v>0.78500000000000003</v>
      </c>
      <c r="I8" s="68">
        <v>0</v>
      </c>
      <c r="J8" s="68">
        <v>0</v>
      </c>
      <c r="K8" s="68" t="s">
        <v>519</v>
      </c>
      <c r="L8" s="68">
        <v>0</v>
      </c>
      <c r="M8" s="68" t="s">
        <v>519</v>
      </c>
      <c r="N8" s="68">
        <v>0</v>
      </c>
      <c r="O8" s="68">
        <v>0.60580000000000001</v>
      </c>
      <c r="P8" s="68">
        <v>0.65800000000000003</v>
      </c>
      <c r="Q8" s="68">
        <v>0.94680851063831339</v>
      </c>
      <c r="R8" s="68">
        <v>0</v>
      </c>
      <c r="S8" s="68">
        <v>0.77759999999999996</v>
      </c>
      <c r="T8" s="68">
        <v>0</v>
      </c>
      <c r="U8" s="68">
        <v>0</v>
      </c>
      <c r="V8" s="68">
        <v>0</v>
      </c>
      <c r="W8" s="68">
        <v>0</v>
      </c>
      <c r="X8" s="75">
        <v>0</v>
      </c>
      <c r="Y8" s="84">
        <f t="shared" si="0"/>
        <v>4.2855085106383131</v>
      </c>
      <c r="Z8" s="86">
        <v>4</v>
      </c>
      <c r="AA8" s="15">
        <f t="shared" si="1"/>
        <v>4.2855085106383131</v>
      </c>
      <c r="AB8" s="21">
        <f t="shared" si="2"/>
        <v>6</v>
      </c>
    </row>
    <row r="9" spans="1:28" s="9" customFormat="1" ht="15" customHeight="1">
      <c r="A9" s="37" t="s">
        <v>188</v>
      </c>
      <c r="B9" s="38" t="s">
        <v>136</v>
      </c>
      <c r="C9" s="67">
        <v>2016</v>
      </c>
      <c r="D9" s="32" t="s">
        <v>28</v>
      </c>
      <c r="E9" s="68">
        <v>0.53759999999999997</v>
      </c>
      <c r="F9" s="68">
        <v>0</v>
      </c>
      <c r="G9" s="68">
        <v>0</v>
      </c>
      <c r="H9" s="68">
        <v>0</v>
      </c>
      <c r="I9" s="68">
        <v>0.64539999999999997</v>
      </c>
      <c r="J9" s="68">
        <v>0</v>
      </c>
      <c r="K9" s="68" t="s">
        <v>519</v>
      </c>
      <c r="L9" s="68">
        <v>0</v>
      </c>
      <c r="M9" s="68" t="s">
        <v>519</v>
      </c>
      <c r="N9" s="68">
        <v>0.52969502407705071</v>
      </c>
      <c r="O9" s="68">
        <v>0</v>
      </c>
      <c r="P9" s="68">
        <v>0</v>
      </c>
      <c r="Q9" s="68">
        <v>0.71691599539701745</v>
      </c>
      <c r="R9" s="68">
        <v>0</v>
      </c>
      <c r="S9" s="68">
        <v>0</v>
      </c>
      <c r="T9" s="68">
        <v>0.62339999999999995</v>
      </c>
      <c r="U9" s="68">
        <v>1</v>
      </c>
      <c r="V9" s="68">
        <v>0</v>
      </c>
      <c r="W9" s="68">
        <v>0</v>
      </c>
      <c r="X9" s="75">
        <v>0</v>
      </c>
      <c r="Y9" s="84">
        <f t="shared" si="0"/>
        <v>4.0530110194740674</v>
      </c>
      <c r="Z9" s="86">
        <v>5</v>
      </c>
      <c r="AA9" s="15">
        <f t="shared" si="1"/>
        <v>4.0530110194740683</v>
      </c>
      <c r="AB9" s="21">
        <f t="shared" si="2"/>
        <v>6</v>
      </c>
    </row>
    <row r="10" spans="1:28" s="9" customFormat="1">
      <c r="A10" s="37" t="s">
        <v>93</v>
      </c>
      <c r="B10" s="38" t="s">
        <v>49</v>
      </c>
      <c r="C10" s="67">
        <v>2018</v>
      </c>
      <c r="D10" s="32" t="s">
        <v>28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 t="s">
        <v>519</v>
      </c>
      <c r="L10" s="68">
        <v>0</v>
      </c>
      <c r="M10" s="68" t="s">
        <v>519</v>
      </c>
      <c r="N10" s="68">
        <v>0.28156996587030897</v>
      </c>
      <c r="O10" s="68">
        <v>0.46360000000000001</v>
      </c>
      <c r="P10" s="68">
        <v>0</v>
      </c>
      <c r="Q10" s="68">
        <v>0</v>
      </c>
      <c r="R10" s="68">
        <v>0</v>
      </c>
      <c r="S10" s="68">
        <v>0</v>
      </c>
      <c r="T10" s="68">
        <v>0.29480000000000001</v>
      </c>
      <c r="U10" s="68" t="s">
        <v>304</v>
      </c>
      <c r="V10" s="68">
        <v>0.98410504492053374</v>
      </c>
      <c r="W10" s="68">
        <v>0.61560000000000004</v>
      </c>
      <c r="X10" s="75">
        <v>0.98619999999999997</v>
      </c>
      <c r="Y10" s="84">
        <f t="shared" si="0"/>
        <v>3.6258750107908426</v>
      </c>
      <c r="Z10" s="88">
        <v>6</v>
      </c>
      <c r="AA10" s="15">
        <f t="shared" si="1"/>
        <v>3.6258750107908426</v>
      </c>
      <c r="AB10" s="21">
        <f t="shared" si="2"/>
        <v>7</v>
      </c>
    </row>
    <row r="11" spans="1:28" s="9" customFormat="1" ht="14.25" customHeight="1">
      <c r="A11" s="37" t="s">
        <v>48</v>
      </c>
      <c r="B11" s="38" t="s">
        <v>301</v>
      </c>
      <c r="C11" s="67">
        <v>2017</v>
      </c>
      <c r="D11" s="32" t="s">
        <v>28</v>
      </c>
      <c r="E11" s="68">
        <v>0.5</v>
      </c>
      <c r="F11" s="68">
        <v>0.69269999999999998</v>
      </c>
      <c r="G11" s="68">
        <v>0.35110000000000002</v>
      </c>
      <c r="H11" s="68">
        <v>0.51849999999999996</v>
      </c>
      <c r="I11" s="68">
        <v>0</v>
      </c>
      <c r="J11" s="68">
        <v>0</v>
      </c>
      <c r="K11" s="68" t="s">
        <v>519</v>
      </c>
      <c r="L11" s="68">
        <v>0</v>
      </c>
      <c r="M11" s="68" t="s">
        <v>519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0.89080000000000004</v>
      </c>
      <c r="U11" s="68">
        <v>0</v>
      </c>
      <c r="V11" s="68">
        <v>0</v>
      </c>
      <c r="W11" s="68">
        <v>0</v>
      </c>
      <c r="X11" s="75">
        <v>0</v>
      </c>
      <c r="Y11" s="84">
        <f t="shared" si="0"/>
        <v>2.9531000000000001</v>
      </c>
      <c r="Z11" s="86">
        <v>7</v>
      </c>
      <c r="AA11" s="15">
        <f t="shared" si="1"/>
        <v>2.9530999999999996</v>
      </c>
      <c r="AB11" s="21">
        <f t="shared" si="2"/>
        <v>5</v>
      </c>
    </row>
    <row r="12" spans="1:28" s="9" customFormat="1" ht="14.25" customHeight="1">
      <c r="A12" s="37" t="s">
        <v>137</v>
      </c>
      <c r="B12" s="38" t="s">
        <v>117</v>
      </c>
      <c r="C12" s="67">
        <v>2012</v>
      </c>
      <c r="D12" s="32" t="s">
        <v>155</v>
      </c>
      <c r="E12" s="68">
        <v>0.50919999999999999</v>
      </c>
      <c r="F12" s="68">
        <v>0</v>
      </c>
      <c r="G12" s="68">
        <v>0</v>
      </c>
      <c r="H12" s="68">
        <v>0.7702</v>
      </c>
      <c r="I12" s="68">
        <v>0</v>
      </c>
      <c r="J12" s="68">
        <v>0</v>
      </c>
      <c r="K12" s="68" t="s">
        <v>519</v>
      </c>
      <c r="L12" s="68">
        <v>0</v>
      </c>
      <c r="M12" s="68" t="s">
        <v>519</v>
      </c>
      <c r="N12" s="68">
        <v>0</v>
      </c>
      <c r="O12" s="68">
        <v>0.86960000000000004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75">
        <v>0</v>
      </c>
      <c r="Y12" s="84">
        <f t="shared" si="0"/>
        <v>2.149</v>
      </c>
      <c r="Z12" s="79"/>
      <c r="AA12" s="15">
        <f t="shared" si="1"/>
        <v>2.149</v>
      </c>
      <c r="AB12" s="21">
        <f t="shared" si="2"/>
        <v>3</v>
      </c>
    </row>
    <row r="13" spans="1:28" s="9" customFormat="1" ht="15">
      <c r="A13" s="37" t="s">
        <v>359</v>
      </c>
      <c r="B13" s="38" t="s">
        <v>360</v>
      </c>
      <c r="C13" s="67">
        <v>2010</v>
      </c>
      <c r="D13" s="32" t="s">
        <v>146</v>
      </c>
      <c r="E13" s="68">
        <v>0</v>
      </c>
      <c r="F13" s="68">
        <v>0</v>
      </c>
      <c r="G13" s="68">
        <v>0</v>
      </c>
      <c r="H13" s="68">
        <v>0.39150000000000001</v>
      </c>
      <c r="I13" s="68">
        <v>0</v>
      </c>
      <c r="J13" s="68">
        <v>0</v>
      </c>
      <c r="K13" s="68" t="s">
        <v>519</v>
      </c>
      <c r="L13" s="68">
        <v>0</v>
      </c>
      <c r="M13" s="68" t="s">
        <v>519</v>
      </c>
      <c r="N13" s="68">
        <v>0</v>
      </c>
      <c r="O13" s="68">
        <v>0.42370000000000002</v>
      </c>
      <c r="P13" s="68">
        <v>0</v>
      </c>
      <c r="Q13" s="68">
        <v>0</v>
      </c>
      <c r="R13" s="68">
        <v>0</v>
      </c>
      <c r="S13" s="68">
        <v>1</v>
      </c>
      <c r="T13" s="68">
        <v>0</v>
      </c>
      <c r="U13" s="68">
        <v>0</v>
      </c>
      <c r="V13" s="68">
        <v>0</v>
      </c>
      <c r="W13" s="68">
        <v>0</v>
      </c>
      <c r="X13" s="75">
        <v>0</v>
      </c>
      <c r="Y13" s="84">
        <f t="shared" si="0"/>
        <v>1.8151999999999999</v>
      </c>
      <c r="Z13" s="79"/>
      <c r="AA13" s="15">
        <f t="shared" si="1"/>
        <v>1.8151999999999999</v>
      </c>
      <c r="AB13" s="21">
        <f t="shared" si="2"/>
        <v>3</v>
      </c>
    </row>
    <row r="14" spans="1:28" s="9" customFormat="1" ht="15">
      <c r="A14" s="37" t="s">
        <v>356</v>
      </c>
      <c r="B14" s="38" t="s">
        <v>357</v>
      </c>
      <c r="C14" s="67">
        <v>2014</v>
      </c>
      <c r="D14" s="32" t="s">
        <v>146</v>
      </c>
      <c r="E14" s="68">
        <v>0</v>
      </c>
      <c r="F14" s="68">
        <v>0</v>
      </c>
      <c r="G14" s="68">
        <v>0</v>
      </c>
      <c r="H14" s="68">
        <v>0.53900000000000003</v>
      </c>
      <c r="I14" s="68">
        <v>0</v>
      </c>
      <c r="J14" s="68">
        <v>0</v>
      </c>
      <c r="K14" s="68" t="s">
        <v>519</v>
      </c>
      <c r="L14" s="68">
        <v>0</v>
      </c>
      <c r="M14" s="68" t="s">
        <v>519</v>
      </c>
      <c r="N14" s="68">
        <v>0</v>
      </c>
      <c r="O14" s="68">
        <v>0.59060000000000001</v>
      </c>
      <c r="P14" s="68">
        <v>0</v>
      </c>
      <c r="Q14" s="68">
        <v>0</v>
      </c>
      <c r="R14" s="68">
        <v>0</v>
      </c>
      <c r="S14" s="68">
        <v>0.61419999999999997</v>
      </c>
      <c r="T14" s="68">
        <v>0</v>
      </c>
      <c r="U14" s="68">
        <v>0</v>
      </c>
      <c r="V14" s="68">
        <v>0</v>
      </c>
      <c r="W14" s="68">
        <v>0</v>
      </c>
      <c r="X14" s="75">
        <v>0</v>
      </c>
      <c r="Y14" s="84">
        <f t="shared" si="0"/>
        <v>1.7438000000000002</v>
      </c>
      <c r="Z14" s="79"/>
      <c r="AA14" s="15">
        <f t="shared" si="1"/>
        <v>1.7437999999999998</v>
      </c>
      <c r="AB14" s="21">
        <f t="shared" si="2"/>
        <v>3</v>
      </c>
    </row>
    <row r="15" spans="1:28" s="9" customFormat="1" ht="15">
      <c r="A15" s="37" t="s">
        <v>356</v>
      </c>
      <c r="B15" s="38" t="s">
        <v>358</v>
      </c>
      <c r="C15" s="67">
        <v>2016</v>
      </c>
      <c r="D15" s="32" t="s">
        <v>146</v>
      </c>
      <c r="E15" s="68">
        <v>0</v>
      </c>
      <c r="F15" s="68">
        <v>0</v>
      </c>
      <c r="G15" s="68">
        <v>0</v>
      </c>
      <c r="H15" s="68">
        <v>0.53390000000000004</v>
      </c>
      <c r="I15" s="68">
        <v>0</v>
      </c>
      <c r="J15" s="68">
        <v>0</v>
      </c>
      <c r="K15" s="68" t="s">
        <v>519</v>
      </c>
      <c r="L15" s="68">
        <v>0</v>
      </c>
      <c r="M15" s="68" t="s">
        <v>519</v>
      </c>
      <c r="N15" s="68">
        <v>0</v>
      </c>
      <c r="O15" s="68">
        <v>0.58960000000000001</v>
      </c>
      <c r="P15" s="68">
        <v>0</v>
      </c>
      <c r="Q15" s="68">
        <v>0</v>
      </c>
      <c r="R15" s="68">
        <v>0</v>
      </c>
      <c r="S15" s="68">
        <v>0.61670000000000003</v>
      </c>
      <c r="T15" s="68">
        <v>0</v>
      </c>
      <c r="U15" s="68">
        <v>0</v>
      </c>
      <c r="V15" s="68">
        <v>0</v>
      </c>
      <c r="W15" s="68">
        <v>0</v>
      </c>
      <c r="X15" s="75">
        <v>0</v>
      </c>
      <c r="Y15" s="84">
        <f t="shared" si="0"/>
        <v>1.7402000000000002</v>
      </c>
      <c r="Z15" s="79"/>
      <c r="AA15" s="15">
        <f t="shared" si="1"/>
        <v>1.7402</v>
      </c>
      <c r="AB15" s="21">
        <f t="shared" si="2"/>
        <v>3</v>
      </c>
    </row>
    <row r="16" spans="1:28" s="9" customFormat="1" ht="15" customHeight="1">
      <c r="A16" s="37" t="s">
        <v>134</v>
      </c>
      <c r="B16" s="38" t="s">
        <v>251</v>
      </c>
      <c r="C16" s="67">
        <v>2016</v>
      </c>
      <c r="D16" s="32" t="s">
        <v>44</v>
      </c>
      <c r="E16" s="68">
        <v>0</v>
      </c>
      <c r="F16" s="68">
        <v>0</v>
      </c>
      <c r="G16" s="68">
        <v>0</v>
      </c>
      <c r="H16" s="68">
        <v>0.4844</v>
      </c>
      <c r="I16" s="68">
        <v>0</v>
      </c>
      <c r="J16" s="68">
        <v>0</v>
      </c>
      <c r="K16" s="68" t="s">
        <v>519</v>
      </c>
      <c r="L16" s="68">
        <v>0.59789999999999999</v>
      </c>
      <c r="M16" s="68" t="s">
        <v>519</v>
      </c>
      <c r="N16" s="68">
        <v>0.45897079276773434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75">
        <v>0</v>
      </c>
      <c r="Y16" s="84">
        <f t="shared" si="0"/>
        <v>1.5412707927677345</v>
      </c>
      <c r="Z16" s="79"/>
      <c r="AA16" s="15">
        <f t="shared" si="1"/>
        <v>1.5412707927677345</v>
      </c>
      <c r="AB16" s="21">
        <f t="shared" si="2"/>
        <v>3</v>
      </c>
    </row>
    <row r="17" spans="1:28" s="9" customFormat="1" ht="15">
      <c r="A17" s="37" t="s">
        <v>352</v>
      </c>
      <c r="B17" s="38" t="s">
        <v>353</v>
      </c>
      <c r="C17" s="67">
        <v>2009</v>
      </c>
      <c r="D17" s="32" t="s">
        <v>28</v>
      </c>
      <c r="E17" s="68">
        <v>1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 t="s">
        <v>519</v>
      </c>
      <c r="L17" s="68">
        <v>0</v>
      </c>
      <c r="M17" s="68" t="s">
        <v>519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75">
        <v>0</v>
      </c>
      <c r="Y17" s="84">
        <f t="shared" si="0"/>
        <v>1</v>
      </c>
      <c r="Z17" s="79"/>
      <c r="AA17" s="15">
        <f t="shared" si="1"/>
        <v>1</v>
      </c>
      <c r="AB17" s="21">
        <f t="shared" si="2"/>
        <v>1</v>
      </c>
    </row>
    <row r="18" spans="1:28" s="9" customFormat="1" ht="14.25" customHeight="1">
      <c r="A18" s="37" t="s">
        <v>352</v>
      </c>
      <c r="B18" s="38" t="s">
        <v>354</v>
      </c>
      <c r="C18" s="67">
        <v>2015</v>
      </c>
      <c r="D18" s="32" t="s">
        <v>28</v>
      </c>
      <c r="E18" s="68">
        <v>0.75990000000000002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 t="s">
        <v>519</v>
      </c>
      <c r="L18" s="68">
        <v>0</v>
      </c>
      <c r="M18" s="68" t="s">
        <v>519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75">
        <v>0</v>
      </c>
      <c r="Y18" s="84">
        <f t="shared" si="0"/>
        <v>0.75990000000000002</v>
      </c>
      <c r="Z18" s="79"/>
      <c r="AA18" s="15">
        <f t="shared" si="1"/>
        <v>0.75990000000000002</v>
      </c>
      <c r="AB18" s="21">
        <f t="shared" si="2"/>
        <v>1</v>
      </c>
    </row>
    <row r="19" spans="1:28" s="9" customFormat="1" ht="14.25" customHeight="1">
      <c r="A19" s="37" t="s">
        <v>456</v>
      </c>
      <c r="B19" s="38" t="s">
        <v>43</v>
      </c>
      <c r="C19" s="67">
        <v>2013</v>
      </c>
      <c r="D19" s="32" t="s">
        <v>457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 t="s">
        <v>519</v>
      </c>
      <c r="L19" s="68">
        <v>0</v>
      </c>
      <c r="M19" s="68" t="s">
        <v>519</v>
      </c>
      <c r="N19" s="68">
        <v>0</v>
      </c>
      <c r="O19" s="68">
        <v>0</v>
      </c>
      <c r="P19" s="68">
        <v>0</v>
      </c>
      <c r="Q19" s="68">
        <v>0</v>
      </c>
      <c r="R19" s="68">
        <v>0.68720000000000003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75">
        <v>0</v>
      </c>
      <c r="Y19" s="84">
        <f t="shared" si="0"/>
        <v>0.68720000000000003</v>
      </c>
      <c r="Z19" s="80"/>
      <c r="AA19" s="15">
        <f t="shared" si="1"/>
        <v>0.68720000000000003</v>
      </c>
      <c r="AB19" s="21">
        <f t="shared" si="2"/>
        <v>1</v>
      </c>
    </row>
    <row r="20" spans="1:28" ht="15">
      <c r="A20" s="37" t="s">
        <v>211</v>
      </c>
      <c r="B20" s="38" t="s">
        <v>34</v>
      </c>
      <c r="C20" s="67">
        <v>2015</v>
      </c>
      <c r="D20" s="32" t="s">
        <v>26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 t="s">
        <v>519</v>
      </c>
      <c r="L20" s="68">
        <v>0</v>
      </c>
      <c r="M20" s="68" t="s">
        <v>519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0.63939999999999997</v>
      </c>
      <c r="W20" s="68">
        <v>0</v>
      </c>
      <c r="X20" s="75">
        <v>0</v>
      </c>
      <c r="Y20" s="84">
        <f t="shared" si="0"/>
        <v>0.63939999999999997</v>
      </c>
      <c r="Z20" s="79"/>
      <c r="AA20" s="15">
        <f t="shared" si="1"/>
        <v>0.63939999999999997</v>
      </c>
      <c r="AB20" s="21">
        <f t="shared" si="2"/>
        <v>1</v>
      </c>
    </row>
    <row r="21" spans="1:28">
      <c r="A21" s="37" t="s">
        <v>209</v>
      </c>
      <c r="B21" s="38" t="s">
        <v>295</v>
      </c>
      <c r="C21" s="67">
        <v>2015</v>
      </c>
      <c r="D21" s="32" t="s">
        <v>28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 t="s">
        <v>519</v>
      </c>
      <c r="L21" s="68">
        <v>0</v>
      </c>
      <c r="M21" s="68" t="s">
        <v>519</v>
      </c>
      <c r="N21" s="68">
        <v>0</v>
      </c>
      <c r="O21" s="68">
        <v>0</v>
      </c>
      <c r="P21" s="68">
        <v>0</v>
      </c>
      <c r="Q21" s="68">
        <v>0.60544217687075408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75">
        <v>0</v>
      </c>
      <c r="Y21" s="84">
        <f t="shared" si="0"/>
        <v>0.60544217687075408</v>
      </c>
      <c r="Z21" s="80"/>
      <c r="AA21" s="15">
        <f t="shared" si="1"/>
        <v>0.60544217687075408</v>
      </c>
      <c r="AB21" s="21">
        <f t="shared" si="2"/>
        <v>1</v>
      </c>
    </row>
    <row r="22" spans="1:28">
      <c r="A22" s="37" t="s">
        <v>405</v>
      </c>
      <c r="B22" s="38" t="s">
        <v>339</v>
      </c>
      <c r="C22" s="67">
        <v>2017</v>
      </c>
      <c r="D22" s="32" t="s">
        <v>406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 t="s">
        <v>519</v>
      </c>
      <c r="L22" s="68">
        <v>0</v>
      </c>
      <c r="M22" s="68" t="s">
        <v>519</v>
      </c>
      <c r="N22" s="68">
        <v>0.59782608695652406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75">
        <v>0</v>
      </c>
      <c r="Y22" s="84">
        <f t="shared" si="0"/>
        <v>0.59782608695652406</v>
      </c>
      <c r="Z22" s="80"/>
      <c r="AA22" s="15">
        <f t="shared" si="1"/>
        <v>0.59782608695652406</v>
      </c>
      <c r="AB22" s="21">
        <f t="shared" si="2"/>
        <v>1</v>
      </c>
    </row>
    <row r="23" spans="1:28" ht="15">
      <c r="A23" s="37" t="s">
        <v>249</v>
      </c>
      <c r="B23" s="38" t="s">
        <v>250</v>
      </c>
      <c r="C23" s="67">
        <v>2012</v>
      </c>
      <c r="D23" s="32" t="s">
        <v>26</v>
      </c>
      <c r="E23" s="68">
        <v>0</v>
      </c>
      <c r="F23" s="68">
        <v>0</v>
      </c>
      <c r="G23" s="68">
        <v>0</v>
      </c>
      <c r="H23" s="68">
        <v>0</v>
      </c>
      <c r="I23" s="68">
        <v>0.54010000000000002</v>
      </c>
      <c r="J23" s="68">
        <v>0</v>
      </c>
      <c r="K23" s="68" t="s">
        <v>519</v>
      </c>
      <c r="L23" s="68">
        <v>0</v>
      </c>
      <c r="M23" s="68" t="s">
        <v>519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75">
        <v>0</v>
      </c>
      <c r="Y23" s="84">
        <f t="shared" si="0"/>
        <v>0.54010000000000002</v>
      </c>
      <c r="Z23" s="79"/>
      <c r="AA23" s="15">
        <f t="shared" si="1"/>
        <v>0.54010000000000002</v>
      </c>
      <c r="AB23" s="21">
        <f t="shared" si="2"/>
        <v>1</v>
      </c>
    </row>
    <row r="24" spans="1:28">
      <c r="A24" s="37" t="s">
        <v>460</v>
      </c>
      <c r="B24" s="38" t="s">
        <v>30</v>
      </c>
      <c r="C24" s="67">
        <v>2012</v>
      </c>
      <c r="D24" s="32" t="s">
        <v>146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 t="s">
        <v>519</v>
      </c>
      <c r="L24" s="68">
        <v>0</v>
      </c>
      <c r="M24" s="68" t="s">
        <v>519</v>
      </c>
      <c r="N24" s="68">
        <v>0</v>
      </c>
      <c r="O24" s="68">
        <v>0</v>
      </c>
      <c r="P24" s="68">
        <v>0</v>
      </c>
      <c r="Q24" s="68">
        <v>0</v>
      </c>
      <c r="R24" s="68">
        <v>0.4874</v>
      </c>
      <c r="S24" s="68">
        <v>0</v>
      </c>
      <c r="T24" s="68">
        <v>0</v>
      </c>
      <c r="U24" s="68">
        <v>0</v>
      </c>
      <c r="V24" s="68">
        <v>0</v>
      </c>
      <c r="W24" s="68">
        <v>0</v>
      </c>
      <c r="X24" s="75">
        <v>0</v>
      </c>
      <c r="Y24" s="84">
        <f t="shared" si="0"/>
        <v>0.4874</v>
      </c>
      <c r="Z24" s="80"/>
      <c r="AA24" s="15">
        <f t="shared" si="1"/>
        <v>0.4874</v>
      </c>
      <c r="AB24" s="21">
        <f t="shared" si="2"/>
        <v>1</v>
      </c>
    </row>
    <row r="25" spans="1:28" ht="14.25" customHeight="1">
      <c r="A25" s="37" t="s">
        <v>355</v>
      </c>
      <c r="B25" s="38" t="s">
        <v>246</v>
      </c>
      <c r="C25" s="67">
        <v>2016</v>
      </c>
      <c r="D25" s="32" t="s">
        <v>28</v>
      </c>
      <c r="E25" s="68">
        <v>0.4708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 t="s">
        <v>519</v>
      </c>
      <c r="L25" s="68">
        <v>0</v>
      </c>
      <c r="M25" s="68" t="s">
        <v>519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75">
        <v>0</v>
      </c>
      <c r="Y25" s="84">
        <f t="shared" si="0"/>
        <v>0.4708</v>
      </c>
      <c r="Z25" s="79"/>
      <c r="AA25" s="15">
        <f t="shared" si="1"/>
        <v>0.4708</v>
      </c>
      <c r="AB25" s="21">
        <f t="shared" si="2"/>
        <v>1</v>
      </c>
    </row>
    <row r="26" spans="1:28" ht="14.25" customHeight="1">
      <c r="A26" s="37" t="s">
        <v>420</v>
      </c>
      <c r="B26" s="38" t="s">
        <v>421</v>
      </c>
      <c r="C26" s="67">
        <v>2010</v>
      </c>
      <c r="D26" s="32" t="s">
        <v>146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 t="s">
        <v>519</v>
      </c>
      <c r="L26" s="68">
        <v>0</v>
      </c>
      <c r="M26" s="68" t="s">
        <v>519</v>
      </c>
      <c r="N26" s="68">
        <v>0</v>
      </c>
      <c r="O26" s="68">
        <v>0.42270000000000002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75">
        <v>0</v>
      </c>
      <c r="Y26" s="84">
        <f t="shared" si="0"/>
        <v>0.42270000000000002</v>
      </c>
      <c r="Z26" s="80"/>
      <c r="AA26" s="15">
        <f t="shared" si="1"/>
        <v>0.42270000000000002</v>
      </c>
      <c r="AB26" s="21">
        <f t="shared" si="2"/>
        <v>1</v>
      </c>
    </row>
    <row r="27" spans="1:28">
      <c r="A27" s="37" t="s">
        <v>446</v>
      </c>
      <c r="B27" s="38" t="s">
        <v>226</v>
      </c>
      <c r="C27" s="67">
        <v>2014</v>
      </c>
      <c r="D27" s="32" t="s">
        <v>280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 t="s">
        <v>519</v>
      </c>
      <c r="L27" s="68">
        <v>0</v>
      </c>
      <c r="M27" s="68" t="s">
        <v>519</v>
      </c>
      <c r="N27" s="68">
        <v>0</v>
      </c>
      <c r="O27" s="68">
        <v>0</v>
      </c>
      <c r="P27" s="68">
        <v>0</v>
      </c>
      <c r="Q27" s="68">
        <v>0.38986232790988939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75">
        <v>0</v>
      </c>
      <c r="Y27" s="84">
        <f t="shared" si="0"/>
        <v>0.38986232790988939</v>
      </c>
      <c r="Z27" s="80"/>
      <c r="AA27" s="15">
        <f t="shared" si="1"/>
        <v>0.38986232790988939</v>
      </c>
      <c r="AB27" s="21">
        <f t="shared" si="2"/>
        <v>1</v>
      </c>
    </row>
    <row r="28" spans="1:28">
      <c r="A28" s="37" t="s">
        <v>245</v>
      </c>
      <c r="B28" s="38" t="s">
        <v>90</v>
      </c>
      <c r="C28" s="67">
        <v>2015</v>
      </c>
      <c r="D28" s="32" t="s">
        <v>337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 t="s">
        <v>519</v>
      </c>
      <c r="L28" s="68">
        <v>0</v>
      </c>
      <c r="M28" s="68" t="s">
        <v>519</v>
      </c>
      <c r="N28" s="68">
        <v>0</v>
      </c>
      <c r="O28" s="68">
        <v>0</v>
      </c>
      <c r="P28" s="68">
        <v>0</v>
      </c>
      <c r="Q28" s="68">
        <v>0</v>
      </c>
      <c r="R28" s="68">
        <v>0.32429999999999998</v>
      </c>
      <c r="S28" s="68">
        <v>0</v>
      </c>
      <c r="T28" s="68">
        <v>0</v>
      </c>
      <c r="U28" s="68">
        <v>0</v>
      </c>
      <c r="V28" s="68">
        <v>0</v>
      </c>
      <c r="W28" s="68">
        <v>0</v>
      </c>
      <c r="X28" s="75">
        <v>0</v>
      </c>
      <c r="Y28" s="84">
        <f t="shared" si="0"/>
        <v>0.32429999999999998</v>
      </c>
      <c r="Z28" s="80"/>
      <c r="AA28" s="15">
        <f t="shared" si="1"/>
        <v>0.32429999999999998</v>
      </c>
      <c r="AB28" s="21">
        <f t="shared" si="2"/>
        <v>1</v>
      </c>
    </row>
    <row r="29" spans="1:28">
      <c r="A29" s="37" t="s">
        <v>362</v>
      </c>
      <c r="B29" s="38" t="s">
        <v>37</v>
      </c>
      <c r="C29" s="67">
        <v>2013</v>
      </c>
      <c r="D29" s="32" t="s">
        <v>28</v>
      </c>
      <c r="E29" s="68">
        <v>0</v>
      </c>
      <c r="F29" s="68">
        <v>0</v>
      </c>
      <c r="G29" s="68">
        <v>0</v>
      </c>
      <c r="H29" s="68">
        <v>0</v>
      </c>
      <c r="I29" s="68">
        <v>0.25480000000000003</v>
      </c>
      <c r="J29" s="68">
        <v>0</v>
      </c>
      <c r="K29" s="68" t="s">
        <v>519</v>
      </c>
      <c r="L29" s="68">
        <v>0</v>
      </c>
      <c r="M29" s="68" t="s">
        <v>519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75">
        <v>0</v>
      </c>
      <c r="Y29" s="84">
        <f t="shared" si="0"/>
        <v>0.25480000000000003</v>
      </c>
      <c r="Z29" s="80"/>
      <c r="AA29" s="15">
        <f t="shared" si="1"/>
        <v>0.25480000000000003</v>
      </c>
      <c r="AB29" s="21">
        <f t="shared" si="2"/>
        <v>1</v>
      </c>
    </row>
    <row r="30" spans="1:28" ht="15" thickBot="1">
      <c r="A30" s="44" t="s">
        <v>461</v>
      </c>
      <c r="B30" s="45" t="s">
        <v>462</v>
      </c>
      <c r="C30" s="71">
        <v>2013</v>
      </c>
      <c r="D30" s="46" t="s">
        <v>28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 t="s">
        <v>519</v>
      </c>
      <c r="L30" s="72">
        <v>0</v>
      </c>
      <c r="M30" s="72" t="s">
        <v>519</v>
      </c>
      <c r="N30" s="72">
        <v>0</v>
      </c>
      <c r="O30" s="72">
        <v>0</v>
      </c>
      <c r="P30" s="72">
        <v>0</v>
      </c>
      <c r="Q30" s="72">
        <v>0</v>
      </c>
      <c r="R30" s="72" t="s">
        <v>304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6">
        <v>0</v>
      </c>
      <c r="Y30" s="85">
        <f t="shared" si="0"/>
        <v>0</v>
      </c>
      <c r="Z30" s="81"/>
      <c r="AA30" s="15">
        <f t="shared" si="1"/>
        <v>0</v>
      </c>
      <c r="AB30" s="21">
        <f t="shared" si="2"/>
        <v>1</v>
      </c>
    </row>
    <row r="31" spans="1:28">
      <c r="O31" s="66"/>
    </row>
  </sheetData>
  <sortState ref="A5:AB30">
    <sortCondition descending="1" ref="Y5:Y30"/>
    <sortCondition descending="1" ref="AB5:AB30"/>
    <sortCondition ref="A5:A30"/>
  </sortState>
  <mergeCells count="1">
    <mergeCell ref="A1:G1"/>
  </mergeCells>
  <conditionalFormatting sqref="E5:X6">
    <cfRule type="cellIs" dxfId="1" priority="2" operator="equal">
      <formula>0</formula>
    </cfRule>
  </conditionalFormatting>
  <conditionalFormatting sqref="E7:X30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S13</vt:lpstr>
      <vt:lpstr>V13</vt:lpstr>
      <vt:lpstr>S15</vt:lpstr>
      <vt:lpstr>V15</vt:lpstr>
      <vt:lpstr>S50</vt:lpstr>
      <vt:lpstr>S</vt:lpstr>
      <vt:lpstr>V50</vt:lpstr>
      <vt:lpstr>V</vt:lpstr>
      <vt:lpstr>Mazuli</vt:lpstr>
    </vt:vector>
  </TitlesOfParts>
  <Company>Implenia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Turka Janeta</dc:creator>
  <cp:lastModifiedBy>Janeta</cp:lastModifiedBy>
  <cp:lastPrinted>2019-04-25T12:21:51Z</cp:lastPrinted>
  <dcterms:created xsi:type="dcterms:W3CDTF">2017-11-07T07:36:14Z</dcterms:created>
  <dcterms:modified xsi:type="dcterms:W3CDTF">2019-10-01T09:33:15Z</dcterms:modified>
</cp:coreProperties>
</file>